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141C2341-C2C4-467C-8348-1C02218DBE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.6. Saulkrastu novada pašvaldī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4" i="1" l="1"/>
  <c r="G80" i="1"/>
  <c r="G78" i="1"/>
  <c r="G73" i="1"/>
  <c r="G69" i="1"/>
  <c r="G82" i="1"/>
  <c r="G83" i="1"/>
  <c r="G119" i="1"/>
  <c r="G125" i="1"/>
  <c r="G126" i="1" l="1"/>
  <c r="F119" i="1"/>
  <c r="F125" i="1" s="1"/>
  <c r="F126" i="1" s="1"/>
  <c r="F82" i="1"/>
  <c r="H130" i="1"/>
  <c r="H138" i="1" s="1"/>
  <c r="G136" i="1" l="1"/>
  <c r="G134" i="1"/>
  <c r="G132" i="1"/>
  <c r="G130" i="1"/>
  <c r="F130" i="1"/>
  <c r="F138" i="1" s="1"/>
  <c r="G138" i="1" l="1"/>
</calcChain>
</file>

<file path=xl/sharedStrings.xml><?xml version="1.0" encoding="utf-8"?>
<sst xmlns="http://schemas.openxmlformats.org/spreadsheetml/2006/main" count="265" uniqueCount="228">
  <si>
    <t>Ekk3</t>
  </si>
  <si>
    <t>Ekk4</t>
  </si>
  <si>
    <t>Ekk7</t>
  </si>
  <si>
    <t>Metrics</t>
  </si>
  <si>
    <t>01.000</t>
  </si>
  <si>
    <t>01.100</t>
  </si>
  <si>
    <t>01.112</t>
  </si>
  <si>
    <t>Saņemts no Valsts kases sadales konta pārskata gadā ieskaitītais iedzīvotāju ienākuma nodoklis</t>
  </si>
  <si>
    <t>Kopā</t>
  </si>
  <si>
    <t>04.000</t>
  </si>
  <si>
    <t>04.100</t>
  </si>
  <si>
    <t>04.111</t>
  </si>
  <si>
    <t>Nekustamā īpašuma nodokļa par zemi kārtējā saimnieciskā gada ieņēmumi</t>
  </si>
  <si>
    <t>04.112</t>
  </si>
  <si>
    <t>Nekustamā īpašuma nodokļa par zemi iepriekšējo gadu parādi</t>
  </si>
  <si>
    <t>04.121</t>
  </si>
  <si>
    <t>Nekustamā īpašuma nodokļa par ēkām kārtējā gada maksājumi</t>
  </si>
  <si>
    <t>04.122</t>
  </si>
  <si>
    <t>Nekustamā īpašuma nodokļa par ēkām parādi par iepriekšējiem gadiem</t>
  </si>
  <si>
    <t>04.131</t>
  </si>
  <si>
    <t>Nekustamā īpašuma nodokļa par mājokļiem</t>
  </si>
  <si>
    <t>04.132</t>
  </si>
  <si>
    <t>Nekustamā īpašuma nodokļa par mājokļiem par iepriekšējo gadu</t>
  </si>
  <si>
    <t>05.000</t>
  </si>
  <si>
    <t>05.400</t>
  </si>
  <si>
    <t>05.410</t>
  </si>
  <si>
    <t>Azartspēļu nodoklis</t>
  </si>
  <si>
    <t>05.500</t>
  </si>
  <si>
    <t>05.531</t>
  </si>
  <si>
    <t>Dabas resursu nodoklis par dabas resursu ieguvi un vides piesārņošanu</t>
  </si>
  <si>
    <t>08.000</t>
  </si>
  <si>
    <t>08.600</t>
  </si>
  <si>
    <t>08.640</t>
  </si>
  <si>
    <t>Procentu ieņēmumi par atlikto maksājumu</t>
  </si>
  <si>
    <t>09.000</t>
  </si>
  <si>
    <t>09.400</t>
  </si>
  <si>
    <t>09.420</t>
  </si>
  <si>
    <t>Valsts nodeva par apliecinājumiem un citu funkciju pildīšanu bāriņtiesās un pagasttiesās</t>
  </si>
  <si>
    <t>09.450</t>
  </si>
  <si>
    <t>Valsts nodeva par civilstāvokļa aktu reģistrēšanu, grozīšanu un papildināšanu</t>
  </si>
  <si>
    <t>09.460</t>
  </si>
  <si>
    <t>Valsts nodeva par speciālu atļauju (licenču) izsniegšanu</t>
  </si>
  <si>
    <t>09.490</t>
  </si>
  <si>
    <t>Pārējās valsts nodevas, kuras ieskaita pašvaldību budžetā</t>
  </si>
  <si>
    <t>09.500</t>
  </si>
  <si>
    <t>09.511</t>
  </si>
  <si>
    <t>Pašvaldības nodeva par domes (padomes) izstrādāto oficiālo dokumentu un apliecinātu to kopiju saņemšanu</t>
  </si>
  <si>
    <t>09.512</t>
  </si>
  <si>
    <t>Pašvaldības nodeva par izklaidējoša rakstura pasākumu sarīkošanu publiskās vietās</t>
  </si>
  <si>
    <t>09.514</t>
  </si>
  <si>
    <t>Pašvaldības nodeva par tirdzniecību publiskās vietās</t>
  </si>
  <si>
    <t>09.517</t>
  </si>
  <si>
    <t>Pašvaldības nodeva par reklāmas, afišu un sludinājumu izvietošanu publiskās vietās</t>
  </si>
  <si>
    <t>09.521</t>
  </si>
  <si>
    <t>Pašvaldības nodeva par būvatļaujas saņemšanu</t>
  </si>
  <si>
    <t>09.529</t>
  </si>
  <si>
    <t>Pārējās nodevas, ko uzliek pašvaldības</t>
  </si>
  <si>
    <t>09.100</t>
  </si>
  <si>
    <t>09.186</t>
  </si>
  <si>
    <t>Nodeva par ziņu par deklarēto dzīvesvietu reģistrāciju</t>
  </si>
  <si>
    <t>10.000</t>
  </si>
  <si>
    <t>10.100</t>
  </si>
  <si>
    <t>10.141</t>
  </si>
  <si>
    <t>Nekustamā īpašuma nokavējuma un soda naudas</t>
  </si>
  <si>
    <t>10.142</t>
  </si>
  <si>
    <t>Naudas sodi, ko uzliek pašvaldības policija</t>
  </si>
  <si>
    <t>10.143</t>
  </si>
  <si>
    <t>Naudas sodi, ko uzliek administratīvā komisija</t>
  </si>
  <si>
    <t>10.144</t>
  </si>
  <si>
    <t>Kavējuma naudas</t>
  </si>
  <si>
    <t>10.145</t>
  </si>
  <si>
    <t>Naudas sodi ko uzliek būvvalde</t>
  </si>
  <si>
    <t>10.154</t>
  </si>
  <si>
    <t>Naudas sodi, ko uzliek pašvaldību institūcijas par pārkāpumiem ceļu satiksmē (CSDD)</t>
  </si>
  <si>
    <t>12.000</t>
  </si>
  <si>
    <t>12.300</t>
  </si>
  <si>
    <t>12.360</t>
  </si>
  <si>
    <t>Ostu pārvalžu iemaksas</t>
  </si>
  <si>
    <t>12.393</t>
  </si>
  <si>
    <t>Piedzītie un labprātīgi atmaksātie līdzekļi</t>
  </si>
  <si>
    <t>12.395</t>
  </si>
  <si>
    <t>Līgumsodi un procentu maksājumi par saistību neizpildi</t>
  </si>
  <si>
    <t>12.39901</t>
  </si>
  <si>
    <t>Pārējie dažādi nenodokļu ieņēmumi, kas nav iepriekš klasificēti šajā klasifikācijā – kļūdainie ieskaitījumi pašvaldības norēķinu kontos</t>
  </si>
  <si>
    <t>12.39902</t>
  </si>
  <si>
    <t>Pārējie dažādi nenodokļu ieņēmumi, kas nav iepriekš klasificēti šajā klasifikācijā – konkursu garantijas (drošības) maksas</t>
  </si>
  <si>
    <t>12.39906</t>
  </si>
  <si>
    <t>Pārējie dažādi nenodokļu ieņēmumi, kas nav iepriekš klasificēti šajā klasifikācijā – piedzītās kompensācijas</t>
  </si>
  <si>
    <t>12.39907</t>
  </si>
  <si>
    <t>Pārējie dažādi nenodokļu ieņēmumi, kas nav iepriekš klasificēti šajā klasifikācijā</t>
  </si>
  <si>
    <t>12.200</t>
  </si>
  <si>
    <t>12.230</t>
  </si>
  <si>
    <t>Ieņēmumi no zvejas tiesību nomas un zvejas tiesību rūpnieciskas izmantošanas (licences)</t>
  </si>
  <si>
    <t>13.000</t>
  </si>
  <si>
    <t>13.200</t>
  </si>
  <si>
    <t>13.210</t>
  </si>
  <si>
    <t>Ieņēmumi no zemes īpašumu pārdošanas</t>
  </si>
  <si>
    <t>13.220</t>
  </si>
  <si>
    <t>Ieņēmumi no mežu īpašumu pārdošanas</t>
  </si>
  <si>
    <t>13.100</t>
  </si>
  <si>
    <t>Ieņēmumi no ēku un būvju (īpašumu) pārdošanas</t>
  </si>
  <si>
    <t>13.400</t>
  </si>
  <si>
    <t>Ieņēmumi no kustamā īpašuma un mantas pārdošanas</t>
  </si>
  <si>
    <t>18.000</t>
  </si>
  <si>
    <t>18.600</t>
  </si>
  <si>
    <t>18.621</t>
  </si>
  <si>
    <t>Mērķdotācijas pedagogu algām</t>
  </si>
  <si>
    <t>18.6211</t>
  </si>
  <si>
    <t>Mērķdotācijas īpašiem mērķiem</t>
  </si>
  <si>
    <t>18.622</t>
  </si>
  <si>
    <t>Mērķdotācijas 5.-6.gadīgo apm.pedagogiem</t>
  </si>
  <si>
    <t>18.623</t>
  </si>
  <si>
    <t>Mērķdotācijas interešu izglītības pedagogu algām</t>
  </si>
  <si>
    <t>18.624</t>
  </si>
  <si>
    <t>Mērķdotācijas brīvpusdienām</t>
  </si>
  <si>
    <t>18.625</t>
  </si>
  <si>
    <t>Mērķdotācijas mācību grāmatām</t>
  </si>
  <si>
    <t>18.6261</t>
  </si>
  <si>
    <t>Mērķdotācijas sociālajai rehabilitācijai</t>
  </si>
  <si>
    <t>18.6262</t>
  </si>
  <si>
    <t>Mērķdotācijas sociālajiem pabalstiem no valsts</t>
  </si>
  <si>
    <t>18.6263</t>
  </si>
  <si>
    <t>Mērķdotācijas Saulkrastu kultūras centram</t>
  </si>
  <si>
    <t>18.627</t>
  </si>
  <si>
    <t>Mērķdotācijas pašvaldības autoceļiem (ielām)</t>
  </si>
  <si>
    <t>18.628</t>
  </si>
  <si>
    <t>Mērķdotācijas mūzikas un mākslas skolai VJMMS</t>
  </si>
  <si>
    <t>18.629</t>
  </si>
  <si>
    <t>Mērķdotācijas sociālajam asistentam</t>
  </si>
  <si>
    <t>18.630</t>
  </si>
  <si>
    <t>Pašvaldību no valsts budžeta iestādēm saņemtie transferti Eiropas Savienības politiku instrumentu un pārējās ārvalstu finanšu palīdzības līdzfinansētajiem projektiem (pasākumiem)</t>
  </si>
  <si>
    <t>18.640</t>
  </si>
  <si>
    <t>Pašvaldības budžetā saņemtā dotācija no PFIF, tai skaitā speciālā dotācija.</t>
  </si>
  <si>
    <t>19.000</t>
  </si>
  <si>
    <t>19.200</t>
  </si>
  <si>
    <t>19.210</t>
  </si>
  <si>
    <t>Ieņēmumi izglītības funkciju nodrošināšanai</t>
  </si>
  <si>
    <t>19.222</t>
  </si>
  <si>
    <t>pašvaldības saņemtie transferti no citām pašvaldībām</t>
  </si>
  <si>
    <t>21.000</t>
  </si>
  <si>
    <t>21.300</t>
  </si>
  <si>
    <t>21.352</t>
  </si>
  <si>
    <t>Ieņēmumi no vecāku maksām izglītības iestādēs</t>
  </si>
  <si>
    <t>21.3521</t>
  </si>
  <si>
    <t>Ieņēmumi no vecāku maksām PII</t>
  </si>
  <si>
    <t>21.3522</t>
  </si>
  <si>
    <t>Ieņēmumi no vecāku maksām VJMMS</t>
  </si>
  <si>
    <t>21.3523</t>
  </si>
  <si>
    <t>Ieņēmumi no vecāku maksām SMMS</t>
  </si>
  <si>
    <t>21.353</t>
  </si>
  <si>
    <t>Vecāku finansējums VJMMS, SMMS    nelietot!!!</t>
  </si>
  <si>
    <t>21.359</t>
  </si>
  <si>
    <t xml:space="preserve">Vecāku finansējums </t>
  </si>
  <si>
    <t>21.37901</t>
  </si>
  <si>
    <t>Ieņēmumi par pārējo dokumentu izsniegšanu un pārējiem kancelejas pakalpojumiem</t>
  </si>
  <si>
    <t>21.37907</t>
  </si>
  <si>
    <t>Ieņēmumi par pārējo dokumentu izsniegšanu un pārējiem kancelejas pakalpojumiem – būvvalde – izziņa par būves esamību</t>
  </si>
  <si>
    <t>21.37910</t>
  </si>
  <si>
    <t>Ieņēmumi par pārējo dokumentu izsniegšanu un pārējiem kancelejas pakalpojumiem – būvvalde – tehniskie pakalpojumi</t>
  </si>
  <si>
    <t>21.37911</t>
  </si>
  <si>
    <t>Ieņēmumi par pārējo dokumentu izsniegšanu un pārējiem kancelejas pakalpojumiem – biblioteka – tehniskie pakalpojumi(ar PVN neapliekams)</t>
  </si>
  <si>
    <t>21.381</t>
  </si>
  <si>
    <t>Ieņēmumi par telpu nomu</t>
  </si>
  <si>
    <t>21.383</t>
  </si>
  <si>
    <t>Ieņēmumi no kustamā īpašuma iznomāšanas</t>
  </si>
  <si>
    <t>21.384</t>
  </si>
  <si>
    <t>Ieņēmumi par zemes nomu</t>
  </si>
  <si>
    <t>21.3894</t>
  </si>
  <si>
    <t>Ieņēmumi par dzīvojamo telpu īri</t>
  </si>
  <si>
    <t>21.3895</t>
  </si>
  <si>
    <t>Pārējie ieņēmumi par nomu un īri</t>
  </si>
  <si>
    <t>21.393</t>
  </si>
  <si>
    <t>Ieņēmumi par biļešu realizāciju</t>
  </si>
  <si>
    <t>21.397</t>
  </si>
  <si>
    <t>Ieņēmumi par saņemto atlīdzību no apdrošināšanas sabiedrība</t>
  </si>
  <si>
    <t>21.39904</t>
  </si>
  <si>
    <t>Citi ieņēmumi par maksas pakalpojumiem – dome – koku ciršanas atļauja</t>
  </si>
  <si>
    <t>21.39905</t>
  </si>
  <si>
    <t>Citi ieņēmumi par maksas pakalpojumiem – dzimtsaraksti –maksas pakalpojumi</t>
  </si>
  <si>
    <t>21.39906</t>
  </si>
  <si>
    <t>Citi ieņēmumi par maksas pakalpojumiem – kapu saimniecība -apbedīšanas pakalpojumi</t>
  </si>
  <si>
    <t>21.39909</t>
  </si>
  <si>
    <t>Citi ieņēmumi par maksas pakalpojumiem - pārējie</t>
  </si>
  <si>
    <t>21.39910</t>
  </si>
  <si>
    <t>Citi ieņēmumi par maksas pakalpojumiem - TIC (no 01.10.2020 Dome)</t>
  </si>
  <si>
    <t>21.39911</t>
  </si>
  <si>
    <t>Ieņēmumi par darbinieku ēdināšanu PII, skola</t>
  </si>
  <si>
    <t>21.39912</t>
  </si>
  <si>
    <t>Citi ieņēmumi par maksas pakalpojumiem - bibliotēka(apliekami ar PVN)</t>
  </si>
  <si>
    <t>21.39913</t>
  </si>
  <si>
    <t>Citi ieņēmumi par maksas pakalpojumiem - sporta centrs(apliekami ar PVN 21%)</t>
  </si>
  <si>
    <t>21.39914</t>
  </si>
  <si>
    <t>Ieņēmumi no Saulkrastu kultūras centra</t>
  </si>
  <si>
    <t>21.39915</t>
  </si>
  <si>
    <t>Ieņēmumi no fizioterapijas pakalpojumiem (Soc.dienests)</t>
  </si>
  <si>
    <t>21.39916</t>
  </si>
  <si>
    <t>Sējas komunālie pakalpojumi (apsaimniekošana)</t>
  </si>
  <si>
    <t>21.39918</t>
  </si>
  <si>
    <t>Citi ieņēmumi par maksas pakalpojumiem (apliekami ar PVN 5%)</t>
  </si>
  <si>
    <t>21.39919</t>
  </si>
  <si>
    <t>Citi ieņēmumi par maksas pakalpojumiem (Zemes nomas paziņojumu nosūtīšana)</t>
  </si>
  <si>
    <t>21.39920</t>
  </si>
  <si>
    <t>Konsignācijā pārdoto preču ieņēmumi TIC</t>
  </si>
  <si>
    <t>21.400</t>
  </si>
  <si>
    <t>21.491</t>
  </si>
  <si>
    <t>Citi iepriekš neklasificētie maksas pakalpojumi un pašu ieņēmumi</t>
  </si>
  <si>
    <t>21.494</t>
  </si>
  <si>
    <t>Pārējie iepriekš neklasificētie pašu ieņēmumi - tiesu izpildītāji</t>
  </si>
  <si>
    <t>21.496</t>
  </si>
  <si>
    <t>Pārējie ieņēmumi -Zemes likumisko lietošanas tiesību maksa</t>
  </si>
  <si>
    <t>21.4961</t>
  </si>
  <si>
    <t>Pārējie ieņēmumi -maksāšanas paziņojuma sagatavošanas un nosūtīšanas maksa</t>
  </si>
  <si>
    <t>Grozījumi MAIJS</t>
  </si>
  <si>
    <t>Budžeta plāns ar grozījumiem</t>
  </si>
  <si>
    <t>Aizņēmumi</t>
  </si>
  <si>
    <t>Naudas līdzekļi uz gada sākumu</t>
  </si>
  <si>
    <t>PA Saulkrastu veselības un sociālās aprūpes centrs</t>
  </si>
  <si>
    <t>Valsts budžeta transferti</t>
  </si>
  <si>
    <t>Pašvaldību budžetu transferti</t>
  </si>
  <si>
    <t>Budžeta iestāžu ieņēmumi</t>
  </si>
  <si>
    <t>Naudas līdzekļi uz gada sākumu - PA Saulkrastu veselības un sociālās aprūpes centrs</t>
  </si>
  <si>
    <t>Konsolidācija</t>
  </si>
  <si>
    <t>Konsolidētie ieņēmumi</t>
  </si>
  <si>
    <t>Saulkrastu novada pašvaldības</t>
  </si>
  <si>
    <t>2026. gada MAIJA budžeta   grozījumi</t>
  </si>
  <si>
    <t>Budžeta plāns 2026.gads</t>
  </si>
  <si>
    <t>Pielikums Nr. 1</t>
  </si>
  <si>
    <t xml:space="preserve">IEŅĒMUMI 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</si>
</sst>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8" x14ac:knownFonts="1">
    <font>
      <sz val="10"/>
      <color rgb="FF000000"/>
      <name val="Arial"/>
    </font>
    <font>
      <sz val="8"/>
      <color rgb="FF000000"/>
      <name val="Arial"/>
      <family val="2"/>
      <charset val="186"/>
    </font>
    <font>
      <sz val="8"/>
      <color rgb="FF25396E"/>
      <name val="Arial"/>
      <family val="2"/>
      <charset val="186"/>
    </font>
    <font>
      <b/>
      <sz val="8"/>
      <color rgb="FF0B428E"/>
      <name val="Arial"/>
      <family val="2"/>
      <charset val="186"/>
    </font>
    <font>
      <sz val="18"/>
      <color rgb="FF000000"/>
      <name val="Tahoma"/>
      <family val="2"/>
      <charset val="186"/>
    </font>
    <font>
      <b/>
      <sz val="12"/>
      <color rgb="FF0B428E"/>
      <name val="Arial"/>
      <family val="2"/>
      <charset val="186"/>
    </font>
    <font>
      <sz val="8"/>
      <name val="Arial"/>
      <family val="2"/>
      <charset val="186"/>
    </font>
    <font>
      <sz val="16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 vertical="center" wrapText="1"/>
    </xf>
    <xf numFmtId="164" fontId="1" fillId="4" borderId="3" xfId="0" applyNumberFormat="1" applyFont="1" applyFill="1" applyBorder="1" applyAlignment="1">
      <alignment horizontal="right" vertic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164" fontId="1" fillId="4" borderId="0" xfId="0" applyNumberFormat="1" applyFont="1" applyFill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164" fontId="5" fillId="3" borderId="5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right" vertical="center"/>
    </xf>
    <xf numFmtId="164" fontId="6" fillId="4" borderId="0" xfId="0" applyNumberFormat="1" applyFont="1" applyFill="1" applyAlignment="1">
      <alignment horizontal="right" vertical="center"/>
    </xf>
    <xf numFmtId="164" fontId="6" fillId="4" borderId="4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horizontal="right"/>
    </xf>
    <xf numFmtId="3" fontId="7" fillId="0" borderId="0" xfId="0" applyNumberFormat="1" applyFont="1"/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U142"/>
  <sheetViews>
    <sheetView showGridLines="0" tabSelected="1" workbookViewId="0">
      <selection activeCell="A4" sqref="A4:H4"/>
    </sheetView>
  </sheetViews>
  <sheetFormatPr defaultRowHeight="13.2" x14ac:dyDescent="0.25"/>
  <cols>
    <col min="5" max="5" width="27" customWidth="1"/>
    <col min="6" max="8" width="14.33203125" customWidth="1"/>
  </cols>
  <sheetData>
    <row r="1" spans="1:21" ht="22.2" x14ac:dyDescent="0.25">
      <c r="A1" s="1"/>
      <c r="H1" s="25" t="s">
        <v>226</v>
      </c>
    </row>
    <row r="2" spans="1:21" ht="21" x14ac:dyDescent="0.4">
      <c r="B2" s="39" t="s">
        <v>223</v>
      </c>
      <c r="C2" s="39"/>
      <c r="D2" s="39"/>
      <c r="E2" s="39"/>
      <c r="F2" s="39"/>
      <c r="G2" s="39"/>
      <c r="H2" s="39"/>
    </row>
    <row r="3" spans="1:21" ht="21" x14ac:dyDescent="0.4">
      <c r="A3" s="39" t="s">
        <v>224</v>
      </c>
      <c r="B3" s="39"/>
      <c r="C3" s="39"/>
      <c r="D3" s="39"/>
      <c r="E3" s="39"/>
      <c r="F3" s="39"/>
      <c r="G3" s="39"/>
      <c r="H3" s="39"/>
      <c r="I3" s="26"/>
      <c r="J3" s="26"/>
      <c r="K3" s="26"/>
    </row>
    <row r="4" spans="1:21" ht="21" customHeight="1" x14ac:dyDescent="0.4">
      <c r="A4" s="39" t="s">
        <v>227</v>
      </c>
      <c r="B4" s="39"/>
      <c r="C4" s="39"/>
      <c r="D4" s="39"/>
      <c r="E4" s="39"/>
      <c r="F4" s="39"/>
      <c r="G4" s="39"/>
      <c r="H4" s="39"/>
    </row>
    <row r="6" spans="1:21" ht="21" x14ac:dyDescent="0.25">
      <c r="A6" s="2" t="s">
        <v>0</v>
      </c>
      <c r="B6" s="2" t="s">
        <v>1</v>
      </c>
      <c r="C6" s="40" t="s">
        <v>2</v>
      </c>
      <c r="D6" s="40"/>
      <c r="E6" s="2" t="s">
        <v>3</v>
      </c>
      <c r="F6" s="3" t="s">
        <v>225</v>
      </c>
      <c r="G6" s="3" t="s">
        <v>212</v>
      </c>
      <c r="H6" s="4" t="s">
        <v>213</v>
      </c>
    </row>
    <row r="7" spans="1:21" ht="25.95" customHeight="1" x14ac:dyDescent="0.25">
      <c r="A7" s="38" t="s">
        <v>4</v>
      </c>
      <c r="B7" s="38" t="s">
        <v>5</v>
      </c>
      <c r="C7" s="5" t="s">
        <v>6</v>
      </c>
      <c r="D7" s="38" t="s">
        <v>7</v>
      </c>
      <c r="E7" s="38"/>
      <c r="F7" s="7">
        <v>16926244</v>
      </c>
      <c r="G7" s="6"/>
      <c r="H7" s="7">
        <v>16926244</v>
      </c>
      <c r="J7" s="24"/>
    </row>
    <row r="8" spans="1:21" x14ac:dyDescent="0.25">
      <c r="A8" s="38"/>
      <c r="B8" s="38"/>
      <c r="C8" s="34" t="s">
        <v>8</v>
      </c>
      <c r="D8" s="34"/>
      <c r="E8" s="34"/>
      <c r="F8" s="10">
        <v>16926244</v>
      </c>
      <c r="G8" s="9"/>
      <c r="H8" s="10">
        <v>16926244</v>
      </c>
      <c r="J8" s="24"/>
    </row>
    <row r="9" spans="1:21" x14ac:dyDescent="0.25">
      <c r="A9" s="38"/>
      <c r="B9" s="8" t="s">
        <v>8</v>
      </c>
      <c r="C9" s="34"/>
      <c r="D9" s="34"/>
      <c r="E9" s="34"/>
      <c r="F9" s="10">
        <v>16926244</v>
      </c>
      <c r="G9" s="9"/>
      <c r="H9" s="10">
        <v>16926244</v>
      </c>
      <c r="J9" s="24"/>
    </row>
    <row r="10" spans="1:21" ht="24" customHeight="1" x14ac:dyDescent="0.25">
      <c r="A10" s="38" t="s">
        <v>9</v>
      </c>
      <c r="B10" s="38" t="s">
        <v>10</v>
      </c>
      <c r="C10" s="5" t="s">
        <v>11</v>
      </c>
      <c r="D10" s="38" t="s">
        <v>12</v>
      </c>
      <c r="E10" s="38"/>
      <c r="F10" s="7">
        <v>1130000</v>
      </c>
      <c r="G10" s="6"/>
      <c r="H10" s="7">
        <v>1130000</v>
      </c>
      <c r="J10" s="24"/>
      <c r="O10" s="1"/>
    </row>
    <row r="11" spans="1:21" ht="24" customHeight="1" x14ac:dyDescent="0.25">
      <c r="A11" s="38"/>
      <c r="B11" s="38"/>
      <c r="C11" s="5" t="s">
        <v>13</v>
      </c>
      <c r="D11" s="38" t="s">
        <v>14</v>
      </c>
      <c r="E11" s="38"/>
      <c r="F11" s="7">
        <v>75000</v>
      </c>
      <c r="G11" s="6"/>
      <c r="H11" s="7">
        <v>75000</v>
      </c>
      <c r="J11" s="24"/>
    </row>
    <row r="12" spans="1:21" ht="24" customHeight="1" x14ac:dyDescent="0.25">
      <c r="A12" s="38"/>
      <c r="B12" s="38"/>
      <c r="C12" s="5" t="s">
        <v>15</v>
      </c>
      <c r="D12" s="38" t="s">
        <v>16</v>
      </c>
      <c r="E12" s="38"/>
      <c r="F12" s="7">
        <v>370000</v>
      </c>
      <c r="G12" s="6"/>
      <c r="H12" s="7">
        <v>370000</v>
      </c>
      <c r="J12" s="24"/>
    </row>
    <row r="13" spans="1:21" ht="24" customHeight="1" x14ac:dyDescent="0.4">
      <c r="A13" s="38"/>
      <c r="B13" s="38"/>
      <c r="C13" s="5" t="s">
        <v>17</v>
      </c>
      <c r="D13" s="38" t="s">
        <v>18</v>
      </c>
      <c r="E13" s="38"/>
      <c r="F13" s="7">
        <v>5000</v>
      </c>
      <c r="G13" s="6"/>
      <c r="H13" s="7">
        <v>5000</v>
      </c>
      <c r="J13" s="24"/>
      <c r="O13" s="39"/>
      <c r="P13" s="39"/>
      <c r="Q13" s="39"/>
      <c r="R13" s="39"/>
      <c r="S13" s="39"/>
      <c r="T13" s="39"/>
      <c r="U13" s="39"/>
    </row>
    <row r="14" spans="1:21" ht="24" customHeight="1" x14ac:dyDescent="0.4">
      <c r="A14" s="38"/>
      <c r="B14" s="38"/>
      <c r="C14" s="5" t="s">
        <v>19</v>
      </c>
      <c r="D14" s="38" t="s">
        <v>20</v>
      </c>
      <c r="E14" s="38"/>
      <c r="F14" s="7">
        <v>375000</v>
      </c>
      <c r="G14" s="6"/>
      <c r="H14" s="7">
        <v>375000</v>
      </c>
      <c r="J14" s="24"/>
      <c r="O14" s="39"/>
      <c r="P14" s="39"/>
      <c r="Q14" s="39"/>
      <c r="R14" s="39"/>
      <c r="S14" s="39"/>
      <c r="T14" s="39"/>
      <c r="U14" s="39"/>
    </row>
    <row r="15" spans="1:21" ht="24" customHeight="1" x14ac:dyDescent="0.25">
      <c r="A15" s="38"/>
      <c r="B15" s="38"/>
      <c r="C15" s="5" t="s">
        <v>21</v>
      </c>
      <c r="D15" s="38" t="s">
        <v>22</v>
      </c>
      <c r="E15" s="38"/>
      <c r="F15" s="7">
        <v>45000</v>
      </c>
      <c r="G15" s="6"/>
      <c r="H15" s="7">
        <v>45000</v>
      </c>
      <c r="J15" s="24"/>
    </row>
    <row r="16" spans="1:21" x14ac:dyDescent="0.25">
      <c r="A16" s="38"/>
      <c r="B16" s="38"/>
      <c r="C16" s="34" t="s">
        <v>8</v>
      </c>
      <c r="D16" s="34"/>
      <c r="E16" s="34"/>
      <c r="F16" s="10">
        <v>2000000</v>
      </c>
      <c r="G16" s="9"/>
      <c r="H16" s="10">
        <v>2000000</v>
      </c>
      <c r="J16" s="24"/>
    </row>
    <row r="17" spans="1:10" x14ac:dyDescent="0.25">
      <c r="A17" s="38"/>
      <c r="B17" s="8" t="s">
        <v>8</v>
      </c>
      <c r="C17" s="34"/>
      <c r="D17" s="34"/>
      <c r="E17" s="34"/>
      <c r="F17" s="10">
        <v>2000000</v>
      </c>
      <c r="G17" s="9"/>
      <c r="H17" s="10">
        <v>2000000</v>
      </c>
      <c r="J17" s="24"/>
    </row>
    <row r="18" spans="1:10" x14ac:dyDescent="0.25">
      <c r="A18" s="38" t="s">
        <v>23</v>
      </c>
      <c r="B18" s="38" t="s">
        <v>24</v>
      </c>
      <c r="C18" s="5" t="s">
        <v>25</v>
      </c>
      <c r="D18" s="38" t="s">
        <v>26</v>
      </c>
      <c r="E18" s="38"/>
      <c r="F18" s="7">
        <v>7000</v>
      </c>
      <c r="G18" s="6"/>
      <c r="H18" s="7">
        <v>7000</v>
      </c>
      <c r="J18" s="24"/>
    </row>
    <row r="19" spans="1:10" x14ac:dyDescent="0.25">
      <c r="A19" s="38"/>
      <c r="B19" s="38"/>
      <c r="C19" s="34" t="s">
        <v>8</v>
      </c>
      <c r="D19" s="34"/>
      <c r="E19" s="34"/>
      <c r="F19" s="10">
        <v>7000</v>
      </c>
      <c r="G19" s="9"/>
      <c r="H19" s="10">
        <v>7000</v>
      </c>
      <c r="J19" s="24"/>
    </row>
    <row r="20" spans="1:10" ht="22.2" customHeight="1" x14ac:dyDescent="0.25">
      <c r="A20" s="38"/>
      <c r="B20" s="38" t="s">
        <v>27</v>
      </c>
      <c r="C20" s="5" t="s">
        <v>28</v>
      </c>
      <c r="D20" s="38" t="s">
        <v>29</v>
      </c>
      <c r="E20" s="38"/>
      <c r="F20" s="7">
        <v>75000</v>
      </c>
      <c r="G20" s="6"/>
      <c r="H20" s="7">
        <v>75000</v>
      </c>
      <c r="J20" s="24"/>
    </row>
    <row r="21" spans="1:10" x14ac:dyDescent="0.25">
      <c r="A21" s="38"/>
      <c r="B21" s="38"/>
      <c r="C21" s="34" t="s">
        <v>8</v>
      </c>
      <c r="D21" s="34"/>
      <c r="E21" s="34"/>
      <c r="F21" s="10">
        <v>75000</v>
      </c>
      <c r="G21" s="9"/>
      <c r="H21" s="10">
        <v>75000</v>
      </c>
      <c r="J21" s="24"/>
    </row>
    <row r="22" spans="1:10" x14ac:dyDescent="0.25">
      <c r="A22" s="38"/>
      <c r="B22" s="8" t="s">
        <v>8</v>
      </c>
      <c r="C22" s="34"/>
      <c r="D22" s="34"/>
      <c r="E22" s="34"/>
      <c r="F22" s="10">
        <v>82000</v>
      </c>
      <c r="G22" s="9"/>
      <c r="H22" s="10">
        <v>82000</v>
      </c>
      <c r="J22" s="24"/>
    </row>
    <row r="23" spans="1:10" x14ac:dyDescent="0.25">
      <c r="A23" s="38" t="s">
        <v>30</v>
      </c>
      <c r="B23" s="38" t="s">
        <v>31</v>
      </c>
      <c r="C23" s="5" t="s">
        <v>32</v>
      </c>
      <c r="D23" s="38" t="s">
        <v>33</v>
      </c>
      <c r="E23" s="38"/>
      <c r="F23" s="7">
        <v>15000</v>
      </c>
      <c r="G23" s="6"/>
      <c r="H23" s="7">
        <v>15000</v>
      </c>
      <c r="J23" s="24"/>
    </row>
    <row r="24" spans="1:10" x14ac:dyDescent="0.25">
      <c r="A24" s="38"/>
      <c r="B24" s="38"/>
      <c r="C24" s="34" t="s">
        <v>8</v>
      </c>
      <c r="D24" s="34"/>
      <c r="E24" s="34"/>
      <c r="F24" s="10">
        <v>15000</v>
      </c>
      <c r="G24" s="9"/>
      <c r="H24" s="10">
        <v>15000</v>
      </c>
      <c r="J24" s="24"/>
    </row>
    <row r="25" spans="1:10" x14ac:dyDescent="0.25">
      <c r="A25" s="38"/>
      <c r="B25" s="8" t="s">
        <v>8</v>
      </c>
      <c r="C25" s="34"/>
      <c r="D25" s="34"/>
      <c r="E25" s="34"/>
      <c r="F25" s="10">
        <v>15000</v>
      </c>
      <c r="G25" s="9"/>
      <c r="H25" s="10">
        <v>15000</v>
      </c>
      <c r="J25" s="24"/>
    </row>
    <row r="26" spans="1:10" ht="25.95" customHeight="1" x14ac:dyDescent="0.25">
      <c r="A26" s="38" t="s">
        <v>34</v>
      </c>
      <c r="B26" s="38" t="s">
        <v>35</v>
      </c>
      <c r="C26" s="5" t="s">
        <v>36</v>
      </c>
      <c r="D26" s="38" t="s">
        <v>37</v>
      </c>
      <c r="E26" s="38"/>
      <c r="F26" s="7">
        <v>2000</v>
      </c>
      <c r="G26" s="6"/>
      <c r="H26" s="7">
        <v>2000</v>
      </c>
      <c r="J26" s="24"/>
    </row>
    <row r="27" spans="1:10" ht="25.95" customHeight="1" x14ac:dyDescent="0.25">
      <c r="A27" s="38"/>
      <c r="B27" s="38"/>
      <c r="C27" s="5" t="s">
        <v>38</v>
      </c>
      <c r="D27" s="38" t="s">
        <v>39</v>
      </c>
      <c r="E27" s="38"/>
      <c r="F27" s="7">
        <v>2500</v>
      </c>
      <c r="G27" s="6"/>
      <c r="H27" s="7">
        <v>2500</v>
      </c>
      <c r="J27" s="24"/>
    </row>
    <row r="28" spans="1:10" ht="25.95" customHeight="1" x14ac:dyDescent="0.25">
      <c r="A28" s="38"/>
      <c r="B28" s="38"/>
      <c r="C28" s="5" t="s">
        <v>40</v>
      </c>
      <c r="D28" s="38" t="s">
        <v>41</v>
      </c>
      <c r="E28" s="38"/>
      <c r="F28" s="7">
        <v>100</v>
      </c>
      <c r="G28" s="6"/>
      <c r="H28" s="7">
        <v>100</v>
      </c>
      <c r="J28" s="24"/>
    </row>
    <row r="29" spans="1:10" ht="25.95" customHeight="1" x14ac:dyDescent="0.25">
      <c r="A29" s="38"/>
      <c r="B29" s="38"/>
      <c r="C29" s="5" t="s">
        <v>42</v>
      </c>
      <c r="D29" s="38" t="s">
        <v>43</v>
      </c>
      <c r="E29" s="38"/>
      <c r="F29" s="7">
        <v>100</v>
      </c>
      <c r="G29" s="6"/>
      <c r="H29" s="7">
        <v>100</v>
      </c>
      <c r="J29" s="24"/>
    </row>
    <row r="30" spans="1:10" x14ac:dyDescent="0.25">
      <c r="A30" s="38"/>
      <c r="B30" s="38"/>
      <c r="C30" s="34" t="s">
        <v>8</v>
      </c>
      <c r="D30" s="34"/>
      <c r="E30" s="34"/>
      <c r="F30" s="10">
        <v>4700</v>
      </c>
      <c r="G30" s="9"/>
      <c r="H30" s="10">
        <v>4700</v>
      </c>
      <c r="J30" s="24"/>
    </row>
    <row r="31" spans="1:10" ht="38.4" customHeight="1" x14ac:dyDescent="0.25">
      <c r="A31" s="38"/>
      <c r="B31" s="38" t="s">
        <v>44</v>
      </c>
      <c r="C31" s="5" t="s">
        <v>45</v>
      </c>
      <c r="D31" s="38" t="s">
        <v>46</v>
      </c>
      <c r="E31" s="38"/>
      <c r="F31" s="7">
        <v>10</v>
      </c>
      <c r="G31" s="6"/>
      <c r="H31" s="7">
        <v>10</v>
      </c>
      <c r="J31" s="24"/>
    </row>
    <row r="32" spans="1:10" ht="25.95" customHeight="1" x14ac:dyDescent="0.25">
      <c r="A32" s="38"/>
      <c r="B32" s="38"/>
      <c r="C32" s="5" t="s">
        <v>47</v>
      </c>
      <c r="D32" s="38" t="s">
        <v>48</v>
      </c>
      <c r="E32" s="38"/>
      <c r="F32" s="7">
        <v>500</v>
      </c>
      <c r="G32" s="6"/>
      <c r="H32" s="7">
        <v>500</v>
      </c>
      <c r="J32" s="24"/>
    </row>
    <row r="33" spans="1:10" ht="25.95" customHeight="1" x14ac:dyDescent="0.25">
      <c r="A33" s="38"/>
      <c r="B33" s="38"/>
      <c r="C33" s="5" t="s">
        <v>49</v>
      </c>
      <c r="D33" s="38" t="s">
        <v>50</v>
      </c>
      <c r="E33" s="38"/>
      <c r="F33" s="7">
        <v>8000</v>
      </c>
      <c r="G33" s="6"/>
      <c r="H33" s="7">
        <v>8000</v>
      </c>
      <c r="J33" s="24"/>
    </row>
    <row r="34" spans="1:10" ht="25.95" customHeight="1" x14ac:dyDescent="0.25">
      <c r="A34" s="38"/>
      <c r="B34" s="38"/>
      <c r="C34" s="5" t="s">
        <v>51</v>
      </c>
      <c r="D34" s="38" t="s">
        <v>52</v>
      </c>
      <c r="E34" s="38"/>
      <c r="F34" s="7">
        <v>2000</v>
      </c>
      <c r="G34" s="6"/>
      <c r="H34" s="7">
        <v>2000</v>
      </c>
      <c r="J34" s="24"/>
    </row>
    <row r="35" spans="1:10" x14ac:dyDescent="0.25">
      <c r="A35" s="38"/>
      <c r="B35" s="38"/>
      <c r="C35" s="5" t="s">
        <v>53</v>
      </c>
      <c r="D35" s="38" t="s">
        <v>54</v>
      </c>
      <c r="E35" s="38"/>
      <c r="F35" s="7">
        <v>9000</v>
      </c>
      <c r="G35" s="6"/>
      <c r="H35" s="7">
        <v>9000</v>
      </c>
      <c r="J35" s="24"/>
    </row>
    <row r="36" spans="1:10" x14ac:dyDescent="0.25">
      <c r="A36" s="38"/>
      <c r="B36" s="38"/>
      <c r="C36" s="5" t="s">
        <v>55</v>
      </c>
      <c r="D36" s="38" t="s">
        <v>56</v>
      </c>
      <c r="E36" s="38"/>
      <c r="F36" s="7">
        <v>50</v>
      </c>
      <c r="G36" s="6"/>
      <c r="H36" s="7">
        <v>50</v>
      </c>
      <c r="J36" s="24"/>
    </row>
    <row r="37" spans="1:10" x14ac:dyDescent="0.25">
      <c r="A37" s="38"/>
      <c r="B37" s="38"/>
      <c r="C37" s="34" t="s">
        <v>8</v>
      </c>
      <c r="D37" s="34"/>
      <c r="E37" s="34"/>
      <c r="F37" s="10">
        <v>19560</v>
      </c>
      <c r="G37" s="9"/>
      <c r="H37" s="10">
        <v>19560</v>
      </c>
      <c r="J37" s="24"/>
    </row>
    <row r="38" spans="1:10" ht="28.2" customHeight="1" x14ac:dyDescent="0.25">
      <c r="A38" s="38"/>
      <c r="B38" s="38" t="s">
        <v>57</v>
      </c>
      <c r="C38" s="5" t="s">
        <v>58</v>
      </c>
      <c r="D38" s="38" t="s">
        <v>59</v>
      </c>
      <c r="E38" s="38"/>
      <c r="F38" s="7">
        <v>300</v>
      </c>
      <c r="G38" s="6"/>
      <c r="H38" s="7">
        <v>300</v>
      </c>
      <c r="J38" s="24"/>
    </row>
    <row r="39" spans="1:10" x14ac:dyDescent="0.25">
      <c r="A39" s="38"/>
      <c r="B39" s="38"/>
      <c r="C39" s="34" t="s">
        <v>8</v>
      </c>
      <c r="D39" s="34"/>
      <c r="E39" s="34"/>
      <c r="F39" s="10">
        <v>300</v>
      </c>
      <c r="G39" s="9"/>
      <c r="H39" s="10">
        <v>300</v>
      </c>
      <c r="J39" s="24"/>
    </row>
    <row r="40" spans="1:10" x14ac:dyDescent="0.25">
      <c r="A40" s="38"/>
      <c r="B40" s="8" t="s">
        <v>8</v>
      </c>
      <c r="C40" s="34"/>
      <c r="D40" s="34"/>
      <c r="E40" s="34"/>
      <c r="F40" s="10">
        <v>24560</v>
      </c>
      <c r="G40" s="9"/>
      <c r="H40" s="10">
        <v>24560</v>
      </c>
      <c r="J40" s="24"/>
    </row>
    <row r="41" spans="1:10" x14ac:dyDescent="0.25">
      <c r="A41" s="38" t="s">
        <v>60</v>
      </c>
      <c r="B41" s="38" t="s">
        <v>61</v>
      </c>
      <c r="C41" s="5" t="s">
        <v>62</v>
      </c>
      <c r="D41" s="38" t="s">
        <v>63</v>
      </c>
      <c r="E41" s="38"/>
      <c r="F41" s="7">
        <v>35000</v>
      </c>
      <c r="G41" s="6"/>
      <c r="H41" s="7">
        <v>35000</v>
      </c>
      <c r="J41" s="24"/>
    </row>
    <row r="42" spans="1:10" x14ac:dyDescent="0.25">
      <c r="A42" s="38"/>
      <c r="B42" s="38"/>
      <c r="C42" s="5" t="s">
        <v>64</v>
      </c>
      <c r="D42" s="38" t="s">
        <v>65</v>
      </c>
      <c r="E42" s="38"/>
      <c r="F42" s="7">
        <v>2500</v>
      </c>
      <c r="G42" s="6"/>
      <c r="H42" s="7">
        <v>2500</v>
      </c>
      <c r="J42" s="24"/>
    </row>
    <row r="43" spans="1:10" x14ac:dyDescent="0.25">
      <c r="A43" s="38"/>
      <c r="B43" s="38"/>
      <c r="C43" s="5" t="s">
        <v>66</v>
      </c>
      <c r="D43" s="38" t="s">
        <v>67</v>
      </c>
      <c r="E43" s="38"/>
      <c r="F43" s="7">
        <v>5000</v>
      </c>
      <c r="G43" s="6"/>
      <c r="H43" s="7">
        <v>5000</v>
      </c>
      <c r="J43" s="24"/>
    </row>
    <row r="44" spans="1:10" x14ac:dyDescent="0.25">
      <c r="A44" s="38"/>
      <c r="B44" s="38"/>
      <c r="C44" s="5" t="s">
        <v>68</v>
      </c>
      <c r="D44" s="38" t="s">
        <v>69</v>
      </c>
      <c r="E44" s="38"/>
      <c r="F44" s="7">
        <v>200</v>
      </c>
      <c r="G44" s="6"/>
      <c r="H44" s="7">
        <v>200</v>
      </c>
      <c r="J44" s="24"/>
    </row>
    <row r="45" spans="1:10" x14ac:dyDescent="0.25">
      <c r="A45" s="38"/>
      <c r="B45" s="38"/>
      <c r="C45" s="5" t="s">
        <v>70</v>
      </c>
      <c r="D45" s="38" t="s">
        <v>71</v>
      </c>
      <c r="E45" s="38"/>
      <c r="F45" s="7">
        <v>300</v>
      </c>
      <c r="G45" s="6"/>
      <c r="H45" s="7">
        <v>300</v>
      </c>
      <c r="J45" s="24"/>
    </row>
    <row r="46" spans="1:10" ht="25.95" customHeight="1" x14ac:dyDescent="0.25">
      <c r="A46" s="38"/>
      <c r="B46" s="38"/>
      <c r="C46" s="5" t="s">
        <v>72</v>
      </c>
      <c r="D46" s="38" t="s">
        <v>73</v>
      </c>
      <c r="E46" s="38"/>
      <c r="F46" s="7">
        <v>36000</v>
      </c>
      <c r="G46" s="6"/>
      <c r="H46" s="7">
        <v>36000</v>
      </c>
      <c r="J46" s="24"/>
    </row>
    <row r="47" spans="1:10" x14ac:dyDescent="0.25">
      <c r="A47" s="38"/>
      <c r="B47" s="38"/>
      <c r="C47" s="34" t="s">
        <v>8</v>
      </c>
      <c r="D47" s="34"/>
      <c r="E47" s="34"/>
      <c r="F47" s="10">
        <v>79000</v>
      </c>
      <c r="G47" s="9"/>
      <c r="H47" s="10">
        <v>79000</v>
      </c>
      <c r="J47" s="24"/>
    </row>
    <row r="48" spans="1:10" x14ac:dyDescent="0.25">
      <c r="A48" s="38"/>
      <c r="B48" s="8" t="s">
        <v>8</v>
      </c>
      <c r="C48" s="34"/>
      <c r="D48" s="34"/>
      <c r="E48" s="34"/>
      <c r="F48" s="10">
        <v>79000</v>
      </c>
      <c r="G48" s="9"/>
      <c r="H48" s="10">
        <v>79000</v>
      </c>
      <c r="J48" s="24"/>
    </row>
    <row r="49" spans="1:10" x14ac:dyDescent="0.25">
      <c r="A49" s="38" t="s">
        <v>74</v>
      </c>
      <c r="B49" s="38" t="s">
        <v>75</v>
      </c>
      <c r="C49" s="5" t="s">
        <v>76</v>
      </c>
      <c r="D49" s="38" t="s">
        <v>77</v>
      </c>
      <c r="E49" s="38"/>
      <c r="F49" s="7">
        <v>120000</v>
      </c>
      <c r="G49" s="6"/>
      <c r="H49" s="7">
        <v>120000</v>
      </c>
      <c r="J49" s="24"/>
    </row>
    <row r="50" spans="1:10" x14ac:dyDescent="0.25">
      <c r="A50" s="38"/>
      <c r="B50" s="38"/>
      <c r="C50" s="5" t="s">
        <v>78</v>
      </c>
      <c r="D50" s="38" t="s">
        <v>79</v>
      </c>
      <c r="E50" s="38"/>
      <c r="F50" s="7">
        <v>300</v>
      </c>
      <c r="G50" s="6"/>
      <c r="H50" s="7">
        <v>300</v>
      </c>
      <c r="J50" s="24"/>
    </row>
    <row r="51" spans="1:10" ht="27.6" customHeight="1" x14ac:dyDescent="0.25">
      <c r="A51" s="38"/>
      <c r="B51" s="38"/>
      <c r="C51" s="5" t="s">
        <v>80</v>
      </c>
      <c r="D51" s="38" t="s">
        <v>81</v>
      </c>
      <c r="E51" s="38"/>
      <c r="F51" s="7">
        <v>200</v>
      </c>
      <c r="G51" s="6"/>
      <c r="H51" s="7">
        <v>200</v>
      </c>
      <c r="J51" s="24"/>
    </row>
    <row r="52" spans="1:10" ht="33.6" customHeight="1" x14ac:dyDescent="0.25">
      <c r="A52" s="38"/>
      <c r="B52" s="38"/>
      <c r="C52" s="5" t="s">
        <v>82</v>
      </c>
      <c r="D52" s="38" t="s">
        <v>83</v>
      </c>
      <c r="E52" s="38"/>
      <c r="F52" s="7">
        <v>100</v>
      </c>
      <c r="G52" s="6"/>
      <c r="H52" s="7">
        <v>100</v>
      </c>
      <c r="J52" s="24"/>
    </row>
    <row r="53" spans="1:10" ht="34.200000000000003" customHeight="1" x14ac:dyDescent="0.25">
      <c r="A53" s="38"/>
      <c r="B53" s="38"/>
      <c r="C53" s="5" t="s">
        <v>84</v>
      </c>
      <c r="D53" s="38" t="s">
        <v>85</v>
      </c>
      <c r="E53" s="38"/>
      <c r="F53" s="7">
        <v>25000</v>
      </c>
      <c r="G53" s="6"/>
      <c r="H53" s="7">
        <v>25000</v>
      </c>
      <c r="J53" s="24"/>
    </row>
    <row r="54" spans="1:10" ht="27.6" customHeight="1" x14ac:dyDescent="0.25">
      <c r="A54" s="38"/>
      <c r="B54" s="38"/>
      <c r="C54" s="5" t="s">
        <v>86</v>
      </c>
      <c r="D54" s="38" t="s">
        <v>87</v>
      </c>
      <c r="E54" s="38"/>
      <c r="F54" s="7">
        <v>500</v>
      </c>
      <c r="G54" s="6"/>
      <c r="H54" s="7">
        <v>500</v>
      </c>
      <c r="J54" s="24"/>
    </row>
    <row r="55" spans="1:10" ht="27.6" customHeight="1" x14ac:dyDescent="0.25">
      <c r="A55" s="38"/>
      <c r="B55" s="38"/>
      <c r="C55" s="5" t="s">
        <v>88</v>
      </c>
      <c r="D55" s="38" t="s">
        <v>89</v>
      </c>
      <c r="E55" s="38"/>
      <c r="F55" s="7">
        <v>1500</v>
      </c>
      <c r="G55" s="6"/>
      <c r="H55" s="7">
        <v>1500</v>
      </c>
      <c r="J55" s="24"/>
    </row>
    <row r="56" spans="1:10" x14ac:dyDescent="0.25">
      <c r="A56" s="38"/>
      <c r="B56" s="38"/>
      <c r="C56" s="34" t="s">
        <v>8</v>
      </c>
      <c r="D56" s="34"/>
      <c r="E56" s="34"/>
      <c r="F56" s="10">
        <v>147600</v>
      </c>
      <c r="G56" s="9"/>
      <c r="H56" s="10">
        <v>147600</v>
      </c>
      <c r="J56" s="24"/>
    </row>
    <row r="57" spans="1:10" ht="28.2" customHeight="1" x14ac:dyDescent="0.25">
      <c r="A57" s="38"/>
      <c r="B57" s="38" t="s">
        <v>90</v>
      </c>
      <c r="C57" s="5" t="s">
        <v>91</v>
      </c>
      <c r="D57" s="38" t="s">
        <v>92</v>
      </c>
      <c r="E57" s="38"/>
      <c r="F57" s="7">
        <v>5200</v>
      </c>
      <c r="G57" s="6"/>
      <c r="H57" s="7">
        <v>5200</v>
      </c>
      <c r="J57" s="24"/>
    </row>
    <row r="58" spans="1:10" x14ac:dyDescent="0.25">
      <c r="A58" s="38"/>
      <c r="B58" s="38"/>
      <c r="C58" s="34" t="s">
        <v>8</v>
      </c>
      <c r="D58" s="34"/>
      <c r="E58" s="34"/>
      <c r="F58" s="10">
        <v>5200</v>
      </c>
      <c r="G58" s="9"/>
      <c r="H58" s="10">
        <v>5200</v>
      </c>
      <c r="J58" s="24"/>
    </row>
    <row r="59" spans="1:10" x14ac:dyDescent="0.25">
      <c r="A59" s="38"/>
      <c r="B59" s="8" t="s">
        <v>8</v>
      </c>
      <c r="C59" s="34"/>
      <c r="D59" s="34"/>
      <c r="E59" s="34"/>
      <c r="F59" s="10">
        <v>152800</v>
      </c>
      <c r="G59" s="9"/>
      <c r="H59" s="10">
        <v>152800</v>
      </c>
      <c r="J59" s="24"/>
    </row>
    <row r="60" spans="1:10" x14ac:dyDescent="0.25">
      <c r="A60" s="38" t="s">
        <v>93</v>
      </c>
      <c r="B60" s="38" t="s">
        <v>94</v>
      </c>
      <c r="C60" s="5" t="s">
        <v>95</v>
      </c>
      <c r="D60" s="38" t="s">
        <v>96</v>
      </c>
      <c r="E60" s="38"/>
      <c r="F60" s="7">
        <v>79000</v>
      </c>
      <c r="G60" s="6"/>
      <c r="H60" s="7">
        <v>79000</v>
      </c>
      <c r="J60" s="24"/>
    </row>
    <row r="61" spans="1:10" x14ac:dyDescent="0.25">
      <c r="A61" s="38"/>
      <c r="B61" s="38"/>
      <c r="C61" s="5" t="s">
        <v>97</v>
      </c>
      <c r="D61" s="38" t="s">
        <v>98</v>
      </c>
      <c r="E61" s="38"/>
      <c r="F61" s="7">
        <v>71300</v>
      </c>
      <c r="G61" s="6"/>
      <c r="H61" s="7">
        <v>71300</v>
      </c>
      <c r="J61" s="24"/>
    </row>
    <row r="62" spans="1:10" x14ac:dyDescent="0.25">
      <c r="A62" s="38"/>
      <c r="B62" s="38"/>
      <c r="C62" s="34" t="s">
        <v>8</v>
      </c>
      <c r="D62" s="34"/>
      <c r="E62" s="34"/>
      <c r="F62" s="10">
        <v>150300</v>
      </c>
      <c r="G62" s="9"/>
      <c r="H62" s="10">
        <v>150300</v>
      </c>
      <c r="J62" s="24"/>
    </row>
    <row r="63" spans="1:10" x14ac:dyDescent="0.25">
      <c r="A63" s="38"/>
      <c r="B63" s="38" t="s">
        <v>99</v>
      </c>
      <c r="C63" s="5" t="s">
        <v>99</v>
      </c>
      <c r="D63" s="38" t="s">
        <v>100</v>
      </c>
      <c r="E63" s="38"/>
      <c r="F63" s="7"/>
      <c r="G63" s="6"/>
      <c r="H63" s="7"/>
      <c r="J63" s="24"/>
    </row>
    <row r="64" spans="1:10" x14ac:dyDescent="0.25">
      <c r="A64" s="38"/>
      <c r="B64" s="38"/>
      <c r="C64" s="34" t="s">
        <v>8</v>
      </c>
      <c r="D64" s="34"/>
      <c r="E64" s="34"/>
      <c r="F64" s="10"/>
      <c r="G64" s="9"/>
      <c r="H64" s="10"/>
      <c r="J64" s="24"/>
    </row>
    <row r="65" spans="1:10" ht="27" customHeight="1" x14ac:dyDescent="0.25">
      <c r="A65" s="38"/>
      <c r="B65" s="38" t="s">
        <v>101</v>
      </c>
      <c r="C65" s="5" t="s">
        <v>101</v>
      </c>
      <c r="D65" s="38" t="s">
        <v>102</v>
      </c>
      <c r="E65" s="38"/>
      <c r="F65" s="7">
        <v>400</v>
      </c>
      <c r="G65" s="6"/>
      <c r="H65" s="7">
        <v>400</v>
      </c>
      <c r="J65" s="24"/>
    </row>
    <row r="66" spans="1:10" x14ac:dyDescent="0.25">
      <c r="A66" s="38"/>
      <c r="B66" s="38"/>
      <c r="C66" s="34" t="s">
        <v>8</v>
      </c>
      <c r="D66" s="34"/>
      <c r="E66" s="34"/>
      <c r="F66" s="10">
        <v>400</v>
      </c>
      <c r="G66" s="9"/>
      <c r="H66" s="10">
        <v>400</v>
      </c>
      <c r="J66" s="24"/>
    </row>
    <row r="67" spans="1:10" x14ac:dyDescent="0.25">
      <c r="A67" s="38"/>
      <c r="B67" s="8" t="s">
        <v>8</v>
      </c>
      <c r="C67" s="34"/>
      <c r="D67" s="34"/>
      <c r="E67" s="34"/>
      <c r="F67" s="10">
        <v>150700</v>
      </c>
      <c r="G67" s="9"/>
      <c r="H67" s="10">
        <v>150700</v>
      </c>
      <c r="J67" s="24"/>
    </row>
    <row r="68" spans="1:10" x14ac:dyDescent="0.25">
      <c r="A68" s="38" t="s">
        <v>103</v>
      </c>
      <c r="B68" s="38" t="s">
        <v>104</v>
      </c>
      <c r="C68" s="5" t="s">
        <v>105</v>
      </c>
      <c r="D68" s="38" t="s">
        <v>106</v>
      </c>
      <c r="E68" s="38"/>
      <c r="F68" s="7">
        <v>1326370</v>
      </c>
      <c r="G68" s="6"/>
      <c r="H68" s="7">
        <v>1326370</v>
      </c>
      <c r="J68" s="24"/>
    </row>
    <row r="69" spans="1:10" x14ac:dyDescent="0.25">
      <c r="A69" s="38"/>
      <c r="B69" s="38"/>
      <c r="C69" s="5" t="s">
        <v>107</v>
      </c>
      <c r="D69" s="38" t="s">
        <v>108</v>
      </c>
      <c r="E69" s="38"/>
      <c r="F69" s="23">
        <v>100034</v>
      </c>
      <c r="G69" s="6">
        <f>H69-F69</f>
        <v>4655</v>
      </c>
      <c r="H69" s="7">
        <v>104689</v>
      </c>
      <c r="J69" s="24"/>
    </row>
    <row r="70" spans="1:10" x14ac:dyDescent="0.25">
      <c r="A70" s="38"/>
      <c r="B70" s="38"/>
      <c r="C70" s="5" t="s">
        <v>109</v>
      </c>
      <c r="D70" s="38" t="s">
        <v>110</v>
      </c>
      <c r="E70" s="38"/>
      <c r="F70" s="7">
        <v>193902</v>
      </c>
      <c r="G70" s="6"/>
      <c r="H70" s="7">
        <v>193902</v>
      </c>
      <c r="J70" s="24"/>
    </row>
    <row r="71" spans="1:10" x14ac:dyDescent="0.25">
      <c r="A71" s="38"/>
      <c r="B71" s="38"/>
      <c r="C71" s="5" t="s">
        <v>111</v>
      </c>
      <c r="D71" s="38" t="s">
        <v>112</v>
      </c>
      <c r="E71" s="38"/>
      <c r="F71" s="7">
        <v>98746</v>
      </c>
      <c r="G71" s="6"/>
      <c r="H71" s="7">
        <v>98746</v>
      </c>
      <c r="J71" s="24"/>
    </row>
    <row r="72" spans="1:10" x14ac:dyDescent="0.25">
      <c r="A72" s="38"/>
      <c r="B72" s="38"/>
      <c r="C72" s="5" t="s">
        <v>113</v>
      </c>
      <c r="D72" s="38" t="s">
        <v>114</v>
      </c>
      <c r="E72" s="38"/>
      <c r="F72" s="7">
        <v>110375</v>
      </c>
      <c r="G72" s="6"/>
      <c r="H72" s="7">
        <v>110375</v>
      </c>
      <c r="J72" s="24"/>
    </row>
    <row r="73" spans="1:10" x14ac:dyDescent="0.25">
      <c r="A73" s="38"/>
      <c r="B73" s="38"/>
      <c r="C73" s="5" t="s">
        <v>115</v>
      </c>
      <c r="D73" s="38" t="s">
        <v>116</v>
      </c>
      <c r="E73" s="38"/>
      <c r="F73" s="7"/>
      <c r="G73" s="6">
        <f>H73-F73</f>
        <v>34908</v>
      </c>
      <c r="H73" s="7">
        <v>34908</v>
      </c>
      <c r="J73" s="24"/>
    </row>
    <row r="74" spans="1:10" x14ac:dyDescent="0.25">
      <c r="A74" s="38"/>
      <c r="B74" s="38"/>
      <c r="C74" s="5" t="s">
        <v>117</v>
      </c>
      <c r="D74" s="38" t="s">
        <v>118</v>
      </c>
      <c r="E74" s="38"/>
      <c r="F74" s="7">
        <v>9263</v>
      </c>
      <c r="G74" s="6"/>
      <c r="H74" s="7">
        <v>9263</v>
      </c>
      <c r="J74" s="24"/>
    </row>
    <row r="75" spans="1:10" x14ac:dyDescent="0.25">
      <c r="A75" s="38"/>
      <c r="B75" s="38"/>
      <c r="C75" s="5" t="s">
        <v>119</v>
      </c>
      <c r="D75" s="38" t="s">
        <v>120</v>
      </c>
      <c r="E75" s="38"/>
      <c r="F75" s="7">
        <v>42903</v>
      </c>
      <c r="G75" s="6"/>
      <c r="H75" s="7">
        <v>42903</v>
      </c>
      <c r="J75" s="24"/>
    </row>
    <row r="76" spans="1:10" x14ac:dyDescent="0.25">
      <c r="A76" s="38"/>
      <c r="B76" s="38"/>
      <c r="C76" s="5" t="s">
        <v>121</v>
      </c>
      <c r="D76" s="38" t="s">
        <v>122</v>
      </c>
      <c r="E76" s="38"/>
      <c r="F76" s="7">
        <v>17766</v>
      </c>
      <c r="G76" s="6"/>
      <c r="H76" s="7">
        <v>17766</v>
      </c>
      <c r="J76" s="24"/>
    </row>
    <row r="77" spans="1:10" x14ac:dyDescent="0.25">
      <c r="A77" s="38"/>
      <c r="B77" s="38"/>
      <c r="C77" s="5" t="s">
        <v>123</v>
      </c>
      <c r="D77" s="38" t="s">
        <v>124</v>
      </c>
      <c r="E77" s="38"/>
      <c r="F77" s="7">
        <v>331907</v>
      </c>
      <c r="G77" s="6"/>
      <c r="H77" s="7">
        <v>331907</v>
      </c>
      <c r="J77" s="24"/>
    </row>
    <row r="78" spans="1:10" x14ac:dyDescent="0.25">
      <c r="A78" s="38"/>
      <c r="B78" s="38"/>
      <c r="C78" s="5" t="s">
        <v>125</v>
      </c>
      <c r="D78" s="38" t="s">
        <v>126</v>
      </c>
      <c r="E78" s="38"/>
      <c r="F78" s="7"/>
      <c r="G78" s="6">
        <f>H78-F78</f>
        <v>381823</v>
      </c>
      <c r="H78" s="7">
        <v>381823</v>
      </c>
      <c r="J78" s="24"/>
    </row>
    <row r="79" spans="1:10" x14ac:dyDescent="0.25">
      <c r="A79" s="38"/>
      <c r="B79" s="38"/>
      <c r="C79" s="5" t="s">
        <v>127</v>
      </c>
      <c r="D79" s="38" t="s">
        <v>128</v>
      </c>
      <c r="E79" s="38"/>
      <c r="F79" s="7">
        <v>316312</v>
      </c>
      <c r="G79" s="6"/>
      <c r="H79" s="7">
        <v>316312</v>
      </c>
      <c r="J79" s="24"/>
    </row>
    <row r="80" spans="1:10" ht="51.6" customHeight="1" x14ac:dyDescent="0.25">
      <c r="A80" s="38"/>
      <c r="B80" s="38"/>
      <c r="C80" s="5" t="s">
        <v>129</v>
      </c>
      <c r="D80" s="38" t="s">
        <v>130</v>
      </c>
      <c r="E80" s="38"/>
      <c r="F80" s="23">
        <v>3488249</v>
      </c>
      <c r="G80" s="6">
        <f>H80-F80</f>
        <v>8648</v>
      </c>
      <c r="H80" s="7">
        <v>3496897</v>
      </c>
      <c r="J80" s="24"/>
    </row>
    <row r="81" spans="1:10" ht="27" customHeight="1" x14ac:dyDescent="0.25">
      <c r="A81" s="38"/>
      <c r="B81" s="38"/>
      <c r="C81" s="5" t="s">
        <v>131</v>
      </c>
      <c r="D81" s="38" t="s">
        <v>132</v>
      </c>
      <c r="E81" s="38"/>
      <c r="F81" s="7">
        <v>384893</v>
      </c>
      <c r="G81" s="6"/>
      <c r="H81" s="7">
        <v>384893</v>
      </c>
      <c r="J81" s="24"/>
    </row>
    <row r="82" spans="1:10" x14ac:dyDescent="0.25">
      <c r="A82" s="38"/>
      <c r="B82" s="38"/>
      <c r="C82" s="34" t="s">
        <v>8</v>
      </c>
      <c r="D82" s="34"/>
      <c r="E82" s="34"/>
      <c r="F82" s="10">
        <f>SUM(F68:F81)</f>
        <v>6420720</v>
      </c>
      <c r="G82" s="9">
        <f>H82-F82</f>
        <v>430034</v>
      </c>
      <c r="H82" s="10">
        <v>6850754</v>
      </c>
      <c r="J82" s="24"/>
    </row>
    <row r="83" spans="1:10" x14ac:dyDescent="0.25">
      <c r="A83" s="38"/>
      <c r="B83" s="8" t="s">
        <v>8</v>
      </c>
      <c r="C83" s="34"/>
      <c r="D83" s="34"/>
      <c r="E83" s="34"/>
      <c r="F83" s="10">
        <v>6420720</v>
      </c>
      <c r="G83" s="9">
        <f>H83-F83</f>
        <v>430034</v>
      </c>
      <c r="H83" s="10">
        <v>6850754</v>
      </c>
      <c r="J83" s="24"/>
    </row>
    <row r="84" spans="1:10" x14ac:dyDescent="0.25">
      <c r="A84" s="38" t="s">
        <v>133</v>
      </c>
      <c r="B84" s="38" t="s">
        <v>134</v>
      </c>
      <c r="C84" s="5" t="s">
        <v>135</v>
      </c>
      <c r="D84" s="38" t="s">
        <v>136</v>
      </c>
      <c r="E84" s="38"/>
      <c r="F84" s="7">
        <v>415000</v>
      </c>
      <c r="G84" s="6"/>
      <c r="H84" s="7">
        <v>415000</v>
      </c>
      <c r="J84" s="24"/>
    </row>
    <row r="85" spans="1:10" ht="27" customHeight="1" x14ac:dyDescent="0.25">
      <c r="A85" s="38"/>
      <c r="B85" s="38"/>
      <c r="C85" s="5" t="s">
        <v>137</v>
      </c>
      <c r="D85" s="38" t="s">
        <v>138</v>
      </c>
      <c r="E85" s="38"/>
      <c r="F85" s="7"/>
      <c r="G85" s="6"/>
      <c r="H85" s="7"/>
      <c r="J85" s="24"/>
    </row>
    <row r="86" spans="1:10" x14ac:dyDescent="0.25">
      <c r="A86" s="38"/>
      <c r="B86" s="38"/>
      <c r="C86" s="34" t="s">
        <v>8</v>
      </c>
      <c r="D86" s="34"/>
      <c r="E86" s="34"/>
      <c r="F86" s="10">
        <v>415000</v>
      </c>
      <c r="G86" s="9"/>
      <c r="H86" s="10">
        <v>415000</v>
      </c>
      <c r="J86" s="24"/>
    </row>
    <row r="87" spans="1:10" x14ac:dyDescent="0.25">
      <c r="A87" s="38"/>
      <c r="B87" s="8" t="s">
        <v>8</v>
      </c>
      <c r="C87" s="34"/>
      <c r="D87" s="34"/>
      <c r="E87" s="34"/>
      <c r="F87" s="10">
        <v>415000</v>
      </c>
      <c r="G87" s="9"/>
      <c r="H87" s="10">
        <v>415000</v>
      </c>
      <c r="J87" s="24"/>
    </row>
    <row r="88" spans="1:10" x14ac:dyDescent="0.25">
      <c r="A88" s="38" t="s">
        <v>139</v>
      </c>
      <c r="B88" s="38" t="s">
        <v>140</v>
      </c>
      <c r="C88" s="5" t="s">
        <v>141</v>
      </c>
      <c r="D88" s="38" t="s">
        <v>142</v>
      </c>
      <c r="E88" s="38"/>
      <c r="F88" s="7"/>
      <c r="G88" s="6"/>
      <c r="H88" s="7"/>
      <c r="J88" s="24"/>
    </row>
    <row r="89" spans="1:10" x14ac:dyDescent="0.25">
      <c r="A89" s="38"/>
      <c r="B89" s="38"/>
      <c r="C89" s="5" t="s">
        <v>143</v>
      </c>
      <c r="D89" s="38" t="s">
        <v>144</v>
      </c>
      <c r="E89" s="38"/>
      <c r="F89" s="7">
        <v>20800</v>
      </c>
      <c r="G89" s="6"/>
      <c r="H89" s="7">
        <v>20800</v>
      </c>
      <c r="J89" s="24"/>
    </row>
    <row r="90" spans="1:10" x14ac:dyDescent="0.25">
      <c r="A90" s="38"/>
      <c r="B90" s="38"/>
      <c r="C90" s="5" t="s">
        <v>145</v>
      </c>
      <c r="D90" s="38" t="s">
        <v>146</v>
      </c>
      <c r="E90" s="38"/>
      <c r="F90" s="7">
        <v>11000</v>
      </c>
      <c r="G90" s="6"/>
      <c r="H90" s="7">
        <v>11000</v>
      </c>
      <c r="J90" s="24"/>
    </row>
    <row r="91" spans="1:10" x14ac:dyDescent="0.25">
      <c r="A91" s="38"/>
      <c r="B91" s="38"/>
      <c r="C91" s="5" t="s">
        <v>147</v>
      </c>
      <c r="D91" s="38" t="s">
        <v>148</v>
      </c>
      <c r="E91" s="38"/>
      <c r="F91" s="7">
        <v>25000</v>
      </c>
      <c r="G91" s="6"/>
      <c r="H91" s="7">
        <v>25000</v>
      </c>
      <c r="J91" s="24"/>
    </row>
    <row r="92" spans="1:10" x14ac:dyDescent="0.25">
      <c r="A92" s="38"/>
      <c r="B92" s="38"/>
      <c r="C92" s="5" t="s">
        <v>149</v>
      </c>
      <c r="D92" s="38" t="s">
        <v>150</v>
      </c>
      <c r="E92" s="38"/>
      <c r="F92" s="7"/>
      <c r="G92" s="6"/>
      <c r="H92" s="7"/>
      <c r="J92" s="24"/>
    </row>
    <row r="93" spans="1:10" x14ac:dyDescent="0.25">
      <c r="A93" s="38"/>
      <c r="B93" s="38"/>
      <c r="C93" s="5" t="s">
        <v>151</v>
      </c>
      <c r="D93" s="38" t="s">
        <v>152</v>
      </c>
      <c r="E93" s="38"/>
      <c r="F93" s="7">
        <v>4000</v>
      </c>
      <c r="G93" s="6"/>
      <c r="H93" s="7">
        <v>4000</v>
      </c>
      <c r="J93" s="24"/>
    </row>
    <row r="94" spans="1:10" ht="27" customHeight="1" x14ac:dyDescent="0.25">
      <c r="A94" s="38"/>
      <c r="B94" s="38"/>
      <c r="C94" s="5" t="s">
        <v>153</v>
      </c>
      <c r="D94" s="38" t="s">
        <v>154</v>
      </c>
      <c r="E94" s="38"/>
      <c r="F94" s="7">
        <v>1500</v>
      </c>
      <c r="G94" s="6"/>
      <c r="H94" s="7">
        <v>1500</v>
      </c>
      <c r="J94" s="24"/>
    </row>
    <row r="95" spans="1:10" ht="34.200000000000003" customHeight="1" x14ac:dyDescent="0.25">
      <c r="A95" s="38"/>
      <c r="B95" s="38"/>
      <c r="C95" s="5" t="s">
        <v>155</v>
      </c>
      <c r="D95" s="38" t="s">
        <v>156</v>
      </c>
      <c r="E95" s="38"/>
      <c r="F95" s="7"/>
      <c r="G95" s="6"/>
      <c r="H95" s="7"/>
      <c r="J95" s="24"/>
    </row>
    <row r="96" spans="1:10" ht="38.4" customHeight="1" x14ac:dyDescent="0.25">
      <c r="A96" s="38"/>
      <c r="B96" s="38"/>
      <c r="C96" s="5" t="s">
        <v>157</v>
      </c>
      <c r="D96" s="38" t="s">
        <v>158</v>
      </c>
      <c r="E96" s="38"/>
      <c r="F96" s="7"/>
      <c r="G96" s="6"/>
      <c r="H96" s="7"/>
      <c r="J96" s="24"/>
    </row>
    <row r="97" spans="1:10" ht="35.4" customHeight="1" x14ac:dyDescent="0.25">
      <c r="A97" s="38"/>
      <c r="B97" s="38"/>
      <c r="C97" s="5" t="s">
        <v>159</v>
      </c>
      <c r="D97" s="38" t="s">
        <v>160</v>
      </c>
      <c r="E97" s="38"/>
      <c r="F97" s="7"/>
      <c r="G97" s="6"/>
      <c r="H97" s="7"/>
      <c r="J97" s="24"/>
    </row>
    <row r="98" spans="1:10" x14ac:dyDescent="0.25">
      <c r="A98" s="38"/>
      <c r="B98" s="38"/>
      <c r="C98" s="5" t="s">
        <v>161</v>
      </c>
      <c r="D98" s="38" t="s">
        <v>162</v>
      </c>
      <c r="E98" s="38"/>
      <c r="F98" s="7">
        <v>70000</v>
      </c>
      <c r="G98" s="6"/>
      <c r="H98" s="7">
        <v>70000</v>
      </c>
      <c r="J98" s="24"/>
    </row>
    <row r="99" spans="1:10" x14ac:dyDescent="0.25">
      <c r="A99" s="38"/>
      <c r="B99" s="38"/>
      <c r="C99" s="5" t="s">
        <v>163</v>
      </c>
      <c r="D99" s="38" t="s">
        <v>164</v>
      </c>
      <c r="E99" s="38"/>
      <c r="F99" s="7">
        <v>3500</v>
      </c>
      <c r="G99" s="6"/>
      <c r="H99" s="7">
        <v>3500</v>
      </c>
      <c r="J99" s="24"/>
    </row>
    <row r="100" spans="1:10" x14ac:dyDescent="0.25">
      <c r="A100" s="38"/>
      <c r="B100" s="38"/>
      <c r="C100" s="5" t="s">
        <v>165</v>
      </c>
      <c r="D100" s="38" t="s">
        <v>166</v>
      </c>
      <c r="E100" s="38"/>
      <c r="F100" s="7">
        <v>35000</v>
      </c>
      <c r="G100" s="6"/>
      <c r="H100" s="7">
        <v>35000</v>
      </c>
      <c r="J100" s="24"/>
    </row>
    <row r="101" spans="1:10" x14ac:dyDescent="0.25">
      <c r="A101" s="38"/>
      <c r="B101" s="38"/>
      <c r="C101" s="5" t="s">
        <v>167</v>
      </c>
      <c r="D101" s="38" t="s">
        <v>168</v>
      </c>
      <c r="E101" s="38"/>
      <c r="F101" s="7">
        <v>20000</v>
      </c>
      <c r="G101" s="6"/>
      <c r="H101" s="7">
        <v>20000</v>
      </c>
      <c r="J101" s="24"/>
    </row>
    <row r="102" spans="1:10" x14ac:dyDescent="0.25">
      <c r="A102" s="38"/>
      <c r="B102" s="38"/>
      <c r="C102" s="5" t="s">
        <v>169</v>
      </c>
      <c r="D102" s="38" t="s">
        <v>170</v>
      </c>
      <c r="E102" s="38"/>
      <c r="F102" s="7">
        <v>2000</v>
      </c>
      <c r="G102" s="6"/>
      <c r="H102" s="7">
        <v>2000</v>
      </c>
      <c r="J102" s="24"/>
    </row>
    <row r="103" spans="1:10" x14ac:dyDescent="0.25">
      <c r="A103" s="38"/>
      <c r="B103" s="38"/>
      <c r="C103" s="5" t="s">
        <v>171</v>
      </c>
      <c r="D103" s="38" t="s">
        <v>172</v>
      </c>
      <c r="E103" s="38"/>
      <c r="F103" s="7">
        <v>70000</v>
      </c>
      <c r="G103" s="6"/>
      <c r="H103" s="7">
        <v>70000</v>
      </c>
      <c r="J103" s="24"/>
    </row>
    <row r="104" spans="1:10" ht="25.95" customHeight="1" x14ac:dyDescent="0.25">
      <c r="A104" s="38"/>
      <c r="B104" s="38"/>
      <c r="C104" s="5" t="s">
        <v>173</v>
      </c>
      <c r="D104" s="38" t="s">
        <v>174</v>
      </c>
      <c r="E104" s="38"/>
      <c r="F104" s="7"/>
      <c r="G104" s="6">
        <f>H104-F104</f>
        <v>7324</v>
      </c>
      <c r="H104" s="7">
        <v>7324</v>
      </c>
      <c r="J104" s="24"/>
    </row>
    <row r="105" spans="1:10" ht="25.95" customHeight="1" x14ac:dyDescent="0.25">
      <c r="A105" s="38"/>
      <c r="B105" s="38"/>
      <c r="C105" s="5" t="s">
        <v>175</v>
      </c>
      <c r="D105" s="38" t="s">
        <v>176</v>
      </c>
      <c r="E105" s="38"/>
      <c r="F105" s="7">
        <v>3000</v>
      </c>
      <c r="G105" s="6"/>
      <c r="H105" s="7">
        <v>3000</v>
      </c>
      <c r="J105" s="24"/>
    </row>
    <row r="106" spans="1:10" ht="25.95" customHeight="1" x14ac:dyDescent="0.25">
      <c r="A106" s="38"/>
      <c r="B106" s="38"/>
      <c r="C106" s="5" t="s">
        <v>177</v>
      </c>
      <c r="D106" s="38" t="s">
        <v>178</v>
      </c>
      <c r="E106" s="38"/>
      <c r="F106" s="7">
        <v>14500</v>
      </c>
      <c r="G106" s="6"/>
      <c r="H106" s="7">
        <v>14500</v>
      </c>
      <c r="J106" s="24"/>
    </row>
    <row r="107" spans="1:10" ht="25.95" customHeight="1" x14ac:dyDescent="0.25">
      <c r="A107" s="38"/>
      <c r="B107" s="38"/>
      <c r="C107" s="5" t="s">
        <v>179</v>
      </c>
      <c r="D107" s="38" t="s">
        <v>180</v>
      </c>
      <c r="E107" s="38"/>
      <c r="F107" s="7">
        <v>2000</v>
      </c>
      <c r="G107" s="6"/>
      <c r="H107" s="7">
        <v>2000</v>
      </c>
      <c r="J107" s="24"/>
    </row>
    <row r="108" spans="1:10" ht="25.95" customHeight="1" x14ac:dyDescent="0.25">
      <c r="A108" s="38"/>
      <c r="B108" s="38"/>
      <c r="C108" s="5" t="s">
        <v>181</v>
      </c>
      <c r="D108" s="38" t="s">
        <v>182</v>
      </c>
      <c r="E108" s="38"/>
      <c r="F108" s="7">
        <v>17000</v>
      </c>
      <c r="G108" s="6"/>
      <c r="H108" s="7">
        <v>17000</v>
      </c>
      <c r="J108" s="24"/>
    </row>
    <row r="109" spans="1:10" ht="25.95" customHeight="1" x14ac:dyDescent="0.25">
      <c r="A109" s="38"/>
      <c r="B109" s="38"/>
      <c r="C109" s="5" t="s">
        <v>183</v>
      </c>
      <c r="D109" s="38" t="s">
        <v>184</v>
      </c>
      <c r="E109" s="38"/>
      <c r="F109" s="7">
        <v>10000</v>
      </c>
      <c r="G109" s="6"/>
      <c r="H109" s="7">
        <v>10000</v>
      </c>
      <c r="J109" s="24"/>
    </row>
    <row r="110" spans="1:10" ht="25.95" customHeight="1" x14ac:dyDescent="0.25">
      <c r="A110" s="38"/>
      <c r="B110" s="38"/>
      <c r="C110" s="5" t="s">
        <v>185</v>
      </c>
      <c r="D110" s="38" t="s">
        <v>186</v>
      </c>
      <c r="E110" s="38"/>
      <c r="F110" s="7">
        <v>11000</v>
      </c>
      <c r="G110" s="6"/>
      <c r="H110" s="7">
        <v>11000</v>
      </c>
      <c r="J110" s="24"/>
    </row>
    <row r="111" spans="1:10" ht="25.95" customHeight="1" x14ac:dyDescent="0.25">
      <c r="A111" s="38"/>
      <c r="B111" s="38"/>
      <c r="C111" s="5" t="s">
        <v>187</v>
      </c>
      <c r="D111" s="38" t="s">
        <v>188</v>
      </c>
      <c r="E111" s="38"/>
      <c r="F111" s="7">
        <v>2000</v>
      </c>
      <c r="G111" s="6"/>
      <c r="H111" s="7">
        <v>2000</v>
      </c>
      <c r="J111" s="24"/>
    </row>
    <row r="112" spans="1:10" ht="25.95" customHeight="1" x14ac:dyDescent="0.25">
      <c r="A112" s="38"/>
      <c r="B112" s="38"/>
      <c r="C112" s="5" t="s">
        <v>189</v>
      </c>
      <c r="D112" s="38" t="s">
        <v>190</v>
      </c>
      <c r="E112" s="38"/>
      <c r="F112" s="7">
        <v>25000</v>
      </c>
      <c r="G112" s="6"/>
      <c r="H112" s="7">
        <v>25000</v>
      </c>
      <c r="J112" s="24"/>
    </row>
    <row r="113" spans="1:10" ht="25.95" customHeight="1" x14ac:dyDescent="0.25">
      <c r="A113" s="38"/>
      <c r="B113" s="38"/>
      <c r="C113" s="5" t="s">
        <v>191</v>
      </c>
      <c r="D113" s="38" t="s">
        <v>192</v>
      </c>
      <c r="E113" s="38"/>
      <c r="F113" s="7">
        <v>5000</v>
      </c>
      <c r="G113" s="6"/>
      <c r="H113" s="7">
        <v>5000</v>
      </c>
      <c r="J113" s="24"/>
    </row>
    <row r="114" spans="1:10" ht="25.95" customHeight="1" x14ac:dyDescent="0.25">
      <c r="A114" s="38"/>
      <c r="B114" s="38"/>
      <c r="C114" s="5" t="s">
        <v>193</v>
      </c>
      <c r="D114" s="38" t="s">
        <v>194</v>
      </c>
      <c r="E114" s="38"/>
      <c r="F114" s="7"/>
      <c r="G114" s="6"/>
      <c r="H114" s="7"/>
      <c r="J114" s="24"/>
    </row>
    <row r="115" spans="1:10" ht="25.95" customHeight="1" x14ac:dyDescent="0.25">
      <c r="A115" s="38"/>
      <c r="B115" s="38"/>
      <c r="C115" s="5" t="s">
        <v>195</v>
      </c>
      <c r="D115" s="38" t="s">
        <v>196</v>
      </c>
      <c r="E115" s="38"/>
      <c r="F115" s="7">
        <v>22000</v>
      </c>
      <c r="G115" s="6"/>
      <c r="H115" s="7">
        <v>22000</v>
      </c>
      <c r="J115" s="24"/>
    </row>
    <row r="116" spans="1:10" ht="25.95" customHeight="1" x14ac:dyDescent="0.25">
      <c r="A116" s="38"/>
      <c r="B116" s="38"/>
      <c r="C116" s="5" t="s">
        <v>197</v>
      </c>
      <c r="D116" s="38" t="s">
        <v>198</v>
      </c>
      <c r="E116" s="38"/>
      <c r="F116" s="7">
        <v>500</v>
      </c>
      <c r="G116" s="6"/>
      <c r="H116" s="7">
        <v>500</v>
      </c>
      <c r="J116" s="24"/>
    </row>
    <row r="117" spans="1:10" ht="25.95" customHeight="1" x14ac:dyDescent="0.25">
      <c r="A117" s="38"/>
      <c r="B117" s="38"/>
      <c r="C117" s="5" t="s">
        <v>199</v>
      </c>
      <c r="D117" s="38" t="s">
        <v>200</v>
      </c>
      <c r="E117" s="38"/>
      <c r="F117" s="7"/>
      <c r="G117" s="6"/>
      <c r="H117" s="7"/>
      <c r="J117" s="24"/>
    </row>
    <row r="118" spans="1:10" ht="25.95" customHeight="1" x14ac:dyDescent="0.25">
      <c r="A118" s="38"/>
      <c r="B118" s="38"/>
      <c r="C118" s="5" t="s">
        <v>201</v>
      </c>
      <c r="D118" s="38" t="s">
        <v>202</v>
      </c>
      <c r="E118" s="38"/>
      <c r="F118" s="7">
        <v>7000</v>
      </c>
      <c r="G118" s="6"/>
      <c r="H118" s="7">
        <v>7000</v>
      </c>
      <c r="J118" s="24"/>
    </row>
    <row r="119" spans="1:10" x14ac:dyDescent="0.25">
      <c r="A119" s="38"/>
      <c r="B119" s="38"/>
      <c r="C119" s="34" t="s">
        <v>8</v>
      </c>
      <c r="D119" s="34"/>
      <c r="E119" s="34"/>
      <c r="F119" s="10">
        <f>SUM(F89:F118)</f>
        <v>381800</v>
      </c>
      <c r="G119" s="9">
        <f>H119-F119</f>
        <v>7324</v>
      </c>
      <c r="H119" s="10">
        <v>389124</v>
      </c>
      <c r="J119" s="24"/>
    </row>
    <row r="120" spans="1:10" ht="25.95" customHeight="1" x14ac:dyDescent="0.25">
      <c r="A120" s="38"/>
      <c r="B120" s="38" t="s">
        <v>203</v>
      </c>
      <c r="C120" s="5" t="s">
        <v>204</v>
      </c>
      <c r="D120" s="38" t="s">
        <v>205</v>
      </c>
      <c r="E120" s="38"/>
      <c r="F120" s="7">
        <v>37950</v>
      </c>
      <c r="G120" s="6"/>
      <c r="H120" s="7">
        <v>37950</v>
      </c>
      <c r="J120" s="24"/>
    </row>
    <row r="121" spans="1:10" ht="25.95" customHeight="1" x14ac:dyDescent="0.25">
      <c r="A121" s="38"/>
      <c r="B121" s="38"/>
      <c r="C121" s="5" t="s">
        <v>206</v>
      </c>
      <c r="D121" s="38" t="s">
        <v>207</v>
      </c>
      <c r="E121" s="38"/>
      <c r="F121" s="7">
        <v>12000</v>
      </c>
      <c r="G121" s="6"/>
      <c r="H121" s="7">
        <v>12000</v>
      </c>
      <c r="J121" s="24"/>
    </row>
    <row r="122" spans="1:10" ht="25.95" customHeight="1" x14ac:dyDescent="0.25">
      <c r="A122" s="38"/>
      <c r="B122" s="38"/>
      <c r="C122" s="5" t="s">
        <v>208</v>
      </c>
      <c r="D122" s="38" t="s">
        <v>209</v>
      </c>
      <c r="E122" s="38"/>
      <c r="F122" s="7">
        <v>11000</v>
      </c>
      <c r="G122" s="6"/>
      <c r="H122" s="7">
        <v>11000</v>
      </c>
      <c r="J122" s="24"/>
    </row>
    <row r="123" spans="1:10" ht="25.95" customHeight="1" x14ac:dyDescent="0.25">
      <c r="A123" s="38"/>
      <c r="B123" s="38"/>
      <c r="C123" s="5" t="s">
        <v>210</v>
      </c>
      <c r="D123" s="38" t="s">
        <v>211</v>
      </c>
      <c r="E123" s="38"/>
      <c r="F123" s="7">
        <v>1500</v>
      </c>
      <c r="G123" s="6"/>
      <c r="H123" s="7">
        <v>1500</v>
      </c>
      <c r="J123" s="24"/>
    </row>
    <row r="124" spans="1:10" x14ac:dyDescent="0.25">
      <c r="A124" s="38"/>
      <c r="B124" s="38"/>
      <c r="C124" s="34" t="s">
        <v>8</v>
      </c>
      <c r="D124" s="34"/>
      <c r="E124" s="34"/>
      <c r="F124" s="10">
        <v>62450</v>
      </c>
      <c r="G124" s="9"/>
      <c r="H124" s="10">
        <v>62450</v>
      </c>
      <c r="J124" s="24"/>
    </row>
    <row r="125" spans="1:10" x14ac:dyDescent="0.25">
      <c r="A125" s="38"/>
      <c r="B125" s="8" t="s">
        <v>8</v>
      </c>
      <c r="C125" s="34"/>
      <c r="D125" s="34"/>
      <c r="E125" s="34"/>
      <c r="F125" s="10">
        <f>F119+F124</f>
        <v>444250</v>
      </c>
      <c r="G125" s="9">
        <f>H125-F125</f>
        <v>7324</v>
      </c>
      <c r="H125" s="10">
        <v>451574</v>
      </c>
      <c r="J125" s="24"/>
    </row>
    <row r="126" spans="1:10" ht="15.6" x14ac:dyDescent="0.25">
      <c r="A126" s="8" t="s">
        <v>8</v>
      </c>
      <c r="B126" s="8"/>
      <c r="C126" s="34"/>
      <c r="D126" s="34"/>
      <c r="E126" s="34"/>
      <c r="F126" s="17">
        <f>F9+F17+F22+F25+F40+F48+F59+F67+F83+F87+F125</f>
        <v>26710274</v>
      </c>
      <c r="G126" s="17">
        <f>G9+G17+G22+G25+G40+G48+G59+G67+G83+G87+G125</f>
        <v>437358</v>
      </c>
      <c r="H126" s="17">
        <v>27147632</v>
      </c>
      <c r="J126" s="24"/>
    </row>
    <row r="127" spans="1:10" x14ac:dyDescent="0.25">
      <c r="B127" s="8" t="s">
        <v>8</v>
      </c>
      <c r="C127" s="8"/>
      <c r="D127" s="18" t="s">
        <v>214</v>
      </c>
      <c r="E127" s="18"/>
      <c r="F127" s="10">
        <v>2423520</v>
      </c>
      <c r="G127" s="9"/>
      <c r="H127" s="10">
        <v>2423520</v>
      </c>
      <c r="J127" s="24"/>
    </row>
    <row r="128" spans="1:10" x14ac:dyDescent="0.25">
      <c r="B128" s="8" t="s">
        <v>8</v>
      </c>
      <c r="C128" s="8"/>
      <c r="D128" s="18" t="s">
        <v>215</v>
      </c>
      <c r="E128" s="18"/>
      <c r="F128" s="10">
        <v>3496376</v>
      </c>
      <c r="G128" s="9"/>
      <c r="H128" s="10">
        <v>3496376</v>
      </c>
      <c r="J128" s="24"/>
    </row>
    <row r="129" spans="2:12" x14ac:dyDescent="0.25">
      <c r="J129" s="24"/>
    </row>
    <row r="130" spans="2:12" x14ac:dyDescent="0.25">
      <c r="B130" s="8" t="s">
        <v>8</v>
      </c>
      <c r="C130" s="8"/>
      <c r="D130" s="8" t="s">
        <v>216</v>
      </c>
      <c r="E130" s="8"/>
      <c r="F130" s="10">
        <f>SUM(F131:F133,)</f>
        <v>2158675</v>
      </c>
      <c r="G130" s="10">
        <f t="shared" ref="G130" si="0">SUM(G131:G133,)</f>
        <v>0</v>
      </c>
      <c r="H130" s="10">
        <f>SUM(H131:H133,)</f>
        <v>2158675</v>
      </c>
      <c r="J130" s="24"/>
    </row>
    <row r="131" spans="2:12" x14ac:dyDescent="0.25">
      <c r="B131" s="35"/>
      <c r="C131" s="19"/>
      <c r="D131" s="11" t="s">
        <v>103</v>
      </c>
      <c r="E131" s="11" t="s">
        <v>217</v>
      </c>
      <c r="F131" s="21">
        <v>749611</v>
      </c>
      <c r="G131" s="12"/>
      <c r="H131" s="21">
        <v>749611</v>
      </c>
      <c r="J131" s="24"/>
    </row>
    <row r="132" spans="2:12" x14ac:dyDescent="0.25">
      <c r="B132" s="36"/>
      <c r="C132" s="20"/>
      <c r="D132" s="11" t="s">
        <v>133</v>
      </c>
      <c r="E132" s="11" t="s">
        <v>218</v>
      </c>
      <c r="F132" s="21">
        <v>251458</v>
      </c>
      <c r="G132" s="12">
        <f>H132-F132</f>
        <v>0</v>
      </c>
      <c r="H132" s="21">
        <v>251458</v>
      </c>
      <c r="J132" s="24"/>
    </row>
    <row r="133" spans="2:12" x14ac:dyDescent="0.25">
      <c r="B133" s="36"/>
      <c r="C133" s="20"/>
      <c r="D133" s="11" t="s">
        <v>139</v>
      </c>
      <c r="E133" s="11" t="s">
        <v>219</v>
      </c>
      <c r="F133" s="21">
        <v>1157606</v>
      </c>
      <c r="G133" s="12"/>
      <c r="H133" s="21">
        <v>1157606</v>
      </c>
      <c r="J133" s="24"/>
    </row>
    <row r="134" spans="2:12" ht="39" customHeight="1" x14ac:dyDescent="0.25">
      <c r="B134" s="37"/>
      <c r="C134" s="11"/>
      <c r="D134" s="30" t="s">
        <v>220</v>
      </c>
      <c r="E134" s="31"/>
      <c r="F134" s="10">
        <v>220043</v>
      </c>
      <c r="G134" s="9">
        <f t="shared" ref="G134" si="1">H134-F134</f>
        <v>0</v>
      </c>
      <c r="H134" s="10">
        <v>220043</v>
      </c>
      <c r="J134" s="24"/>
    </row>
    <row r="135" spans="2:12" x14ac:dyDescent="0.25">
      <c r="B135" s="13"/>
      <c r="C135" s="14"/>
      <c r="D135" s="14"/>
      <c r="E135" s="14"/>
      <c r="F135" s="22"/>
      <c r="G135" s="15"/>
      <c r="H135" s="15"/>
      <c r="J135" s="24"/>
    </row>
    <row r="136" spans="2:12" x14ac:dyDescent="0.25">
      <c r="B136" s="8"/>
      <c r="C136" s="8"/>
      <c r="D136" s="32" t="s">
        <v>221</v>
      </c>
      <c r="E136" s="33"/>
      <c r="F136" s="16">
        <v>-251458</v>
      </c>
      <c r="G136" s="9">
        <f t="shared" ref="G136" si="2">H136-F136</f>
        <v>0</v>
      </c>
      <c r="H136" s="16">
        <v>-251458</v>
      </c>
      <c r="J136" s="24"/>
    </row>
    <row r="137" spans="2:12" x14ac:dyDescent="0.25">
      <c r="B137" s="13"/>
      <c r="C137" s="14"/>
      <c r="D137" s="14"/>
      <c r="E137" s="14"/>
      <c r="F137" s="15"/>
      <c r="G137" s="15"/>
      <c r="H137" s="15"/>
      <c r="J137" s="24"/>
    </row>
    <row r="138" spans="2:12" ht="15.6" x14ac:dyDescent="0.25">
      <c r="B138" s="8"/>
      <c r="C138" s="27" t="s">
        <v>222</v>
      </c>
      <c r="D138" s="28"/>
      <c r="E138" s="29"/>
      <c r="F138" s="17">
        <f>F126+F130+F136</f>
        <v>28617491</v>
      </c>
      <c r="G138" s="17">
        <f>G126+G130+G136</f>
        <v>437358</v>
      </c>
      <c r="H138" s="17">
        <f>H126+H130+H136</f>
        <v>29054849</v>
      </c>
      <c r="J138" s="24"/>
    </row>
    <row r="140" spans="2:12" x14ac:dyDescent="0.25">
      <c r="F140" s="24"/>
    </row>
    <row r="142" spans="2:12" x14ac:dyDescent="0.25">
      <c r="L142" s="24"/>
    </row>
  </sheetData>
  <mergeCells count="159">
    <mergeCell ref="B2:H2"/>
    <mergeCell ref="O13:U13"/>
    <mergeCell ref="O14:U14"/>
    <mergeCell ref="A3:H3"/>
    <mergeCell ref="A4:H4"/>
    <mergeCell ref="C6:D6"/>
    <mergeCell ref="A7:A9"/>
    <mergeCell ref="B7:B8"/>
    <mergeCell ref="D7:E7"/>
    <mergeCell ref="C8:E8"/>
    <mergeCell ref="C9:E9"/>
    <mergeCell ref="A10:A17"/>
    <mergeCell ref="B10:B16"/>
    <mergeCell ref="D10:E10"/>
    <mergeCell ref="D11:E11"/>
    <mergeCell ref="D12:E12"/>
    <mergeCell ref="D13:E13"/>
    <mergeCell ref="D14:E14"/>
    <mergeCell ref="D15:E15"/>
    <mergeCell ref="C16:E16"/>
    <mergeCell ref="C17:E17"/>
    <mergeCell ref="A18:A22"/>
    <mergeCell ref="B18:B19"/>
    <mergeCell ref="D18:E18"/>
    <mergeCell ref="C19:E19"/>
    <mergeCell ref="B20:B21"/>
    <mergeCell ref="D20:E20"/>
    <mergeCell ref="C21:E21"/>
    <mergeCell ref="C22:E22"/>
    <mergeCell ref="A23:A25"/>
    <mergeCell ref="B23:B24"/>
    <mergeCell ref="D23:E23"/>
    <mergeCell ref="C24:E24"/>
    <mergeCell ref="C25:E25"/>
    <mergeCell ref="A26:A40"/>
    <mergeCell ref="B26:B30"/>
    <mergeCell ref="D26:E26"/>
    <mergeCell ref="D27:E27"/>
    <mergeCell ref="D28:E28"/>
    <mergeCell ref="D29:E29"/>
    <mergeCell ref="C30:E30"/>
    <mergeCell ref="B31:B37"/>
    <mergeCell ref="D31:E31"/>
    <mergeCell ref="D32:E32"/>
    <mergeCell ref="D33:E33"/>
    <mergeCell ref="D34:E34"/>
    <mergeCell ref="D35:E35"/>
    <mergeCell ref="D36:E36"/>
    <mergeCell ref="C37:E37"/>
    <mergeCell ref="B38:B39"/>
    <mergeCell ref="D38:E38"/>
    <mergeCell ref="C39:E39"/>
    <mergeCell ref="C40:E40"/>
    <mergeCell ref="A41:A48"/>
    <mergeCell ref="B41:B47"/>
    <mergeCell ref="D41:E41"/>
    <mergeCell ref="D42:E42"/>
    <mergeCell ref="D43:E43"/>
    <mergeCell ref="D44:E44"/>
    <mergeCell ref="D45:E45"/>
    <mergeCell ref="D46:E46"/>
    <mergeCell ref="C47:E47"/>
    <mergeCell ref="C48:E48"/>
    <mergeCell ref="A49:A59"/>
    <mergeCell ref="B49:B56"/>
    <mergeCell ref="D49:E49"/>
    <mergeCell ref="D50:E50"/>
    <mergeCell ref="D51:E51"/>
    <mergeCell ref="D52:E52"/>
    <mergeCell ref="D53:E53"/>
    <mergeCell ref="D54:E54"/>
    <mergeCell ref="D55:E55"/>
    <mergeCell ref="C56:E56"/>
    <mergeCell ref="B57:B58"/>
    <mergeCell ref="D57:E57"/>
    <mergeCell ref="C58:E58"/>
    <mergeCell ref="C59:E59"/>
    <mergeCell ref="A60:A67"/>
    <mergeCell ref="B60:B62"/>
    <mergeCell ref="D60:E60"/>
    <mergeCell ref="D61:E61"/>
    <mergeCell ref="C62:E62"/>
    <mergeCell ref="B63:B64"/>
    <mergeCell ref="D63:E63"/>
    <mergeCell ref="C64:E64"/>
    <mergeCell ref="B65:B66"/>
    <mergeCell ref="D65:E65"/>
    <mergeCell ref="C66:E66"/>
    <mergeCell ref="C67:E67"/>
    <mergeCell ref="A68:A83"/>
    <mergeCell ref="B68:B82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C82:E82"/>
    <mergeCell ref="C83:E83"/>
    <mergeCell ref="A84:A87"/>
    <mergeCell ref="B84:B86"/>
    <mergeCell ref="D84:E84"/>
    <mergeCell ref="D85:E85"/>
    <mergeCell ref="C86:E86"/>
    <mergeCell ref="C87:E87"/>
    <mergeCell ref="A88:A125"/>
    <mergeCell ref="B88:B119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C138:E138"/>
    <mergeCell ref="D134:E134"/>
    <mergeCell ref="D136:E136"/>
    <mergeCell ref="C125:E125"/>
    <mergeCell ref="C126:E126"/>
    <mergeCell ref="B131:B134"/>
    <mergeCell ref="D113:E113"/>
    <mergeCell ref="D114:E114"/>
    <mergeCell ref="D115:E115"/>
    <mergeCell ref="D116:E116"/>
    <mergeCell ref="D117:E117"/>
    <mergeCell ref="D118:E118"/>
    <mergeCell ref="C119:E119"/>
    <mergeCell ref="B120:B124"/>
    <mergeCell ref="D120:E120"/>
    <mergeCell ref="D121:E121"/>
    <mergeCell ref="D122:E122"/>
    <mergeCell ref="D123:E123"/>
    <mergeCell ref="C124:E1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4.6. Saulkrastu novada pašvaldī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Gatis Vigants</dc:creator>
  <cp:lastModifiedBy>Sanita Djadela</cp:lastModifiedBy>
  <dcterms:created xsi:type="dcterms:W3CDTF">2026-05-05T12:21:48Z</dcterms:created>
  <dcterms:modified xsi:type="dcterms:W3CDTF">2026-06-03T11:54:46Z</dcterms:modified>
</cp:coreProperties>
</file>