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69" activeTab="0"/>
  </bookViews>
  <sheets>
    <sheet name="saistibas" sheetId="1" r:id="rId1"/>
  </sheets>
  <definedNames>
    <definedName name="Excel_BuiltIn_Print_Titles_1">#REF!</definedName>
    <definedName name="_xlnm.Print_Area" localSheetId="0">'saistibas'!$B$2:$L$150</definedName>
  </definedNames>
  <calcPr fullCalcOnLoad="1"/>
</workbook>
</file>

<file path=xl/sharedStrings.xml><?xml version="1.0" encoding="utf-8"?>
<sst xmlns="http://schemas.openxmlformats.org/spreadsheetml/2006/main" count="523" uniqueCount="325">
  <si>
    <t>x</t>
  </si>
  <si>
    <t>Aizdevējs</t>
  </si>
  <si>
    <t>Mērķis</t>
  </si>
  <si>
    <t>Līguma noslēgšanas datums</t>
  </si>
  <si>
    <t>turpmākajos gados</t>
  </si>
  <si>
    <t>B</t>
  </si>
  <si>
    <t>D</t>
  </si>
  <si>
    <t>E</t>
  </si>
  <si>
    <t>Aizņēmumi</t>
  </si>
  <si>
    <t>Valsts kase</t>
  </si>
  <si>
    <t>20.11.2009</t>
  </si>
  <si>
    <t>02.11.2009</t>
  </si>
  <si>
    <t>29.06.2009</t>
  </si>
  <si>
    <t>29.11.2012</t>
  </si>
  <si>
    <t>27.05.2010</t>
  </si>
  <si>
    <t>12.06.2009</t>
  </si>
  <si>
    <t>28.05.2012</t>
  </si>
  <si>
    <t>30.10.2019</t>
  </si>
  <si>
    <t>08.06.2018</t>
  </si>
  <si>
    <t>30.06.2014</t>
  </si>
  <si>
    <t>ERAF projekta (Nr.5.6.2.0/17/I/022) "Uzņēmējdarbības attīstība Austrumu pierobežā" īstenošanai</t>
  </si>
  <si>
    <t>28.10.2020</t>
  </si>
  <si>
    <t>15.09.2014</t>
  </si>
  <si>
    <t>20.05.2013</t>
  </si>
  <si>
    <t>20.09.2013</t>
  </si>
  <si>
    <t>17.08.2011</t>
  </si>
  <si>
    <t>KPFI projekts Kompleksi risinājumi siltumnīcefekta gāzu emisiju samazināšanai Balvu novada pašvaldības izglītības iestāžu ēkās</t>
  </si>
  <si>
    <t>18.08.2011</t>
  </si>
  <si>
    <t>Projektam Katlu telpas iekārtu uzstādīšana un siltumtrases rekonstrukcija Pansionātā Balvi īstenošanai</t>
  </si>
  <si>
    <t>Projekts Kompleksi risinājumi siltumnīcefekta gāzu emisijas samazināšanai Eglaines pamatskolas ēkā</t>
  </si>
  <si>
    <t>17.06.2013</t>
  </si>
  <si>
    <t>Projekts Kompleksi risinājumi siltumnīcefekta gāzu emisiju samazināšanai Rugāju novada vidusskolas ēkā</t>
  </si>
  <si>
    <t>19.08.2013</t>
  </si>
  <si>
    <t>04.11.2010</t>
  </si>
  <si>
    <t>20.03.2012</t>
  </si>
  <si>
    <t>18.10.2012</t>
  </si>
  <si>
    <t>22.06.2006</t>
  </si>
  <si>
    <t>29.12.2008</t>
  </si>
  <si>
    <t>20.06.2012</t>
  </si>
  <si>
    <t>Balvu Valsts ģimnāzijas internāta renovācija un mēbeļu iegāde</t>
  </si>
  <si>
    <t>15.10.2014</t>
  </si>
  <si>
    <t>12.11.2018</t>
  </si>
  <si>
    <t>Ceļu un to kompleksa investīciju projektu projekta "Grants seguma atjaunošana Eržepoles,Kalna,Krasta,Vārpu,Ziedu ielām un ietves atjaunošana Liepnas ielai Viļakas pilsētā" īstenošanai</t>
  </si>
  <si>
    <t>05.10.2018</t>
  </si>
  <si>
    <t>EKII projekta ''Siltumnīcefekta gāzu emisiju samazināšana Balvu Kultūras un atpūtas centrā'' īstenošanai</t>
  </si>
  <si>
    <t>02.03.2017</t>
  </si>
  <si>
    <t>ELFLA projekta ''Koplietošanas meliorācijas sistēmu atjaunošana Balvu novadā'' īstenošanai</t>
  </si>
  <si>
    <t>17.09.2018</t>
  </si>
  <si>
    <t>16.09.2019</t>
  </si>
  <si>
    <t>ELFLA projekta (nr.18-07-A00702-000111) "Viļakas novada Šķilbēnu pagasta Šķilbēnu ciema Dīķa ielas pārbūve" īstenošanai</t>
  </si>
  <si>
    <t>ELFLA projekts (nr.18-07-A00702-000089) "Grants seguma ceļa "Semenova-Loduma-Truļļova-Bahmatova" pārbūve Viļakas novada Medņevas pagastā" īstenošanai</t>
  </si>
  <si>
    <t>13.03.2015</t>
  </si>
  <si>
    <t>30.11.2018</t>
  </si>
  <si>
    <t>17.12.2013</t>
  </si>
  <si>
    <t>01.09.2021</t>
  </si>
  <si>
    <t>29.01.2021</t>
  </si>
  <si>
    <t>07.07.2021</t>
  </si>
  <si>
    <t>22.12.2021</t>
  </si>
  <si>
    <t>26.11.2021</t>
  </si>
  <si>
    <t>24.02.2021</t>
  </si>
  <si>
    <t>ERAF projekta (Nr.5.6.2.0/17/I020) "Industriālās teritorijas attīstība, revitalizējot īpašumus Balvu novadā" īstenošanai</t>
  </si>
  <si>
    <t>ERAF projekta Nr.5.6.2.0/17/I/022 "Uzņēmējdarbības attīstība Austrumu pierobežā" īstenošanai</t>
  </si>
  <si>
    <t>28.06.2021</t>
  </si>
  <si>
    <t>ERAF  projekta (Nr.9.3.1.1/18/I/010) "Pakalpojumu infrastruktūras attīstība deinstitucionalizācijas plānu īstenošanai Balvu novadā" īstenošanai</t>
  </si>
  <si>
    <t>07.05.2020</t>
  </si>
  <si>
    <t>12.07.2018</t>
  </si>
  <si>
    <t>31.08.2015</t>
  </si>
  <si>
    <t>31.08.2017</t>
  </si>
  <si>
    <t>26.08.2020</t>
  </si>
  <si>
    <t>21.05.2014</t>
  </si>
  <si>
    <t>20.02.2015</t>
  </si>
  <si>
    <t>17.02.2014</t>
  </si>
  <si>
    <t>20.08.2014</t>
  </si>
  <si>
    <t>20.05.2015</t>
  </si>
  <si>
    <t>27.06.2017</t>
  </si>
  <si>
    <t>26.03.2020</t>
  </si>
  <si>
    <t>Latvijas-Lietuvas pārrobežu sadarbības programmas projekta (Nr.LLI-539) "Amatu prasmes tūrisma telpā" investīciju daļas īstenošanai</t>
  </si>
  <si>
    <t>27.10.2021</t>
  </si>
  <si>
    <t>17.08.2018</t>
  </si>
  <si>
    <t>Pašvaldības autonomo funkciju veikšanai nepieciešamā transporta iegāde</t>
  </si>
  <si>
    <t>28.06.2018</t>
  </si>
  <si>
    <t>Pašvaldības autonomo funkciju veikšanai nepieciešamā transporta iegādei</t>
  </si>
  <si>
    <t>Pašvaldības autonomo funkciju veikšanai nepieciešamā transporta (vieglo automašīnu) iegādei</t>
  </si>
  <si>
    <t>27.01.2017</t>
  </si>
  <si>
    <t>06.09.2018</t>
  </si>
  <si>
    <t>Prioritārā investīciju projekta "Baltinavas kultūras nama infrastruktūras sakārtošana un atjaunošana" īstenošanai</t>
  </si>
  <si>
    <t>28.06.2016</t>
  </si>
  <si>
    <t>Prioritārā investīciju projekta "Muižas apbūves kompleksa pārbūve 1.kārta - jumtaun pamatu remontdarbi" īstenošanai</t>
  </si>
  <si>
    <t>Prioritārā investīciju projekta "Notekūdeņu infrastruktūras sakārtošana Balvu ezeram pieguļošajā aglomerācijā" īstenošanai</t>
  </si>
  <si>
    <t>Prioritārā investīciju projekta ''Velo trases un piedzīvojumu trases izbūve'' īstenošanai</t>
  </si>
  <si>
    <t>27.08.2018</t>
  </si>
  <si>
    <t>Prioritārā investīciju projekta "Viļakas pilsētas brīvdabas estrādes jumta būvniecība" īstenošana</t>
  </si>
  <si>
    <t>16.12.2015</t>
  </si>
  <si>
    <t>04.07.2018</t>
  </si>
  <si>
    <t>Projekta "Alejas un Dīķa ielu remontdarbi Šķilbēnu pagastā" īstenošanai</t>
  </si>
  <si>
    <t>Projekta ''Autoceļa Kaši-Surikova_Buksti atjaunošana" īstenošanai</t>
  </si>
  <si>
    <t>Projekta "Baltinavas muzeja telpu paplašināšana" īstenošanai</t>
  </si>
  <si>
    <t>31.08.2021</t>
  </si>
  <si>
    <t>15.10.2015</t>
  </si>
  <si>
    <t>31.07.2015</t>
  </si>
  <si>
    <t>10.05.2017</t>
  </si>
  <si>
    <t>Projekta "Jaunatnes ielas seguma atjaunošanas darbu veikšana Balvos"īstenošanai</t>
  </si>
  <si>
    <t>Projekta "Lauku ielas 1.posma pārbūve Balvos" īstenošanai</t>
  </si>
  <si>
    <t>11.11.2020</t>
  </si>
  <si>
    <t>Projekta "Skolas ielas Žīguros un Viļakas pilsētas apbraucamā ceļa pie katoļu baznīcas divkārtu virsmas apstrāde Viļakas novadā" īstenošanai</t>
  </si>
  <si>
    <t>Projekta "Stāvlaukuma atjaunošana pie Balvu Kultūras un atpūtas centra" īstenošanai</t>
  </si>
  <si>
    <t>Projekta "Vidzemes un Tautas ielu posmu atjaunošana Balvos" īstenošanai</t>
  </si>
  <si>
    <t>08.09.2021</t>
  </si>
  <si>
    <t>01.10.2020</t>
  </si>
  <si>
    <t>30.05.2018</t>
  </si>
  <si>
    <t>Projekts Pakalpojumu infrastruktūras attīstība deinstitucionalizācijas plāna īstenošanai Rugāju novadā īstenošanai</t>
  </si>
  <si>
    <t>31.07.2020</t>
  </si>
  <si>
    <t>26.07.2016</t>
  </si>
  <si>
    <t>10.12.2013</t>
  </si>
  <si>
    <t>04.02.2014</t>
  </si>
  <si>
    <t>03.05.2018</t>
  </si>
  <si>
    <t>KOPĀ:</t>
  </si>
  <si>
    <t>Galvojumi</t>
  </si>
  <si>
    <t>Luminor Bank</t>
  </si>
  <si>
    <t>25.09.2012</t>
  </si>
  <si>
    <t>Citas ilgtermiņa saistības</t>
  </si>
  <si>
    <t>Kopā saistības</t>
  </si>
  <si>
    <t>KOPĀ</t>
  </si>
  <si>
    <t>22.12.2031</t>
  </si>
  <si>
    <t>20.12.2041</t>
  </si>
  <si>
    <t>22.12.2036</t>
  </si>
  <si>
    <t>20.11.2041</t>
  </si>
  <si>
    <t>ERAF projekta (Nr.5.6.2.0/17/I/020) "Industriālās teritorijas attīstība, revitalizējot īpašumus Balvu novadā" īstenošanai</t>
  </si>
  <si>
    <t>20.11.2031</t>
  </si>
  <si>
    <t>21.10.2041</t>
  </si>
  <si>
    <t>20.08.2036</t>
  </si>
  <si>
    <t>Projekta "Viļakas novada ielu un autoceļu remontdarbi" īstenošanai</t>
  </si>
  <si>
    <t>20.08.2041</t>
  </si>
  <si>
    <t>ERAF projekta (Nr.3.3.1.0/17/I/038) "Investīcijas uzņēmējdarbības dažādošanai un konkurētspējas uzlabošanai Balvu novadā" īstenošanai</t>
  </si>
  <si>
    <t>20.06.2031</t>
  </si>
  <si>
    <t>20.06.2041</t>
  </si>
  <si>
    <t>20.06.2036</t>
  </si>
  <si>
    <t>Investīciju projektu īstenošanai (saistību pārjaunojums)</t>
  </si>
  <si>
    <t>17.05.2021</t>
  </si>
  <si>
    <t>20.11.2037</t>
  </si>
  <si>
    <t>15.03.2021</t>
  </si>
  <si>
    <t>20.02.2051</t>
  </si>
  <si>
    <t>20.08.2031</t>
  </si>
  <si>
    <t>20.01.2031</t>
  </si>
  <si>
    <t>21.10.2030</t>
  </si>
  <si>
    <t>22.10.2040</t>
  </si>
  <si>
    <t>06.10.2020</t>
  </si>
  <si>
    <t>20.09.2040</t>
  </si>
  <si>
    <t>20.08.2025</t>
  </si>
  <si>
    <t>20.08.2030</t>
  </si>
  <si>
    <t>22.07.2030</t>
  </si>
  <si>
    <t>21.04.2025</t>
  </si>
  <si>
    <t>20.03.2025</t>
  </si>
  <si>
    <t>Baltinavas novada pašvaldības grants ceļu pārbūve 2. kārta</t>
  </si>
  <si>
    <t>22.12.2025</t>
  </si>
  <si>
    <t>20.09.2039</t>
  </si>
  <si>
    <t>20.12.2030</t>
  </si>
  <si>
    <t>04.07.2019</t>
  </si>
  <si>
    <t>20.06.2049</t>
  </si>
  <si>
    <t>ERAF projekts "Modernizēt mācību vidi Viļakas Valsts ģimnāzijā" īstenošanai</t>
  </si>
  <si>
    <t>03.04.2019</t>
  </si>
  <si>
    <t>20.03.2039</t>
  </si>
  <si>
    <t>22.11.2038</t>
  </si>
  <si>
    <t>20.10.2023</t>
  </si>
  <si>
    <t>22.09.2025</t>
  </si>
  <si>
    <t>20.09.2038</t>
  </si>
  <si>
    <t>20.12.2024</t>
  </si>
  <si>
    <t>Prioritārā investīciju projekta "Asfaltbetona seguma uzklāšana Viļakas pilsētas tirgus laukumam" īstenošanai</t>
  </si>
  <si>
    <t>20.08.2038</t>
  </si>
  <si>
    <t>22.08.2033</t>
  </si>
  <si>
    <t>20.08.2048</t>
  </si>
  <si>
    <t>20.06.2028</t>
  </si>
  <si>
    <t>20.06.2038</t>
  </si>
  <si>
    <t>20.06.2025</t>
  </si>
  <si>
    <t>20.05.2038</t>
  </si>
  <si>
    <t>20.04.2038</t>
  </si>
  <si>
    <t>20.08.2047</t>
  </si>
  <si>
    <t>22.06.2037</t>
  </si>
  <si>
    <t>20.05.2037</t>
  </si>
  <si>
    <t>20.02.2037</t>
  </si>
  <si>
    <t>22.01.2024</t>
  </si>
  <si>
    <t>20.07.2036</t>
  </si>
  <si>
    <t>20.06.2024</t>
  </si>
  <si>
    <t>20.12.2023</t>
  </si>
  <si>
    <t>20.10.2031</t>
  </si>
  <si>
    <t>20.05.2025</t>
  </si>
  <si>
    <t>20.03.2030</t>
  </si>
  <si>
    <t>20.02.2030</t>
  </si>
  <si>
    <t>20.10.2026</t>
  </si>
  <si>
    <t>20.08.2028</t>
  </si>
  <si>
    <t>20.06.2034</t>
  </si>
  <si>
    <t>22.05.2034</t>
  </si>
  <si>
    <t>20.02.2028</t>
  </si>
  <si>
    <t>20.01.2034</t>
  </si>
  <si>
    <t>20.11.2028</t>
  </si>
  <si>
    <t>20.09.2028</t>
  </si>
  <si>
    <t>Projekta "Rugāju novada vidusskolas stadiona izbūves pabeigšana" īstenošanai</t>
  </si>
  <si>
    <t>20.08.2043</t>
  </si>
  <si>
    <t>20.06.2033</t>
  </si>
  <si>
    <t>20.05.2028</t>
  </si>
  <si>
    <t>ELFLA projekta "Baltinavas interešu-izglītības un kultūras centra radošo darbnīcu telpu jumta rekonstrukcija" īstenošanai</t>
  </si>
  <si>
    <t>20.03.2026</t>
  </si>
  <si>
    <t>ERAF projekta "Ūdenssaimniecības infrastruktūras attīstība Rugāju novada Rugāju ciemā" īstenošanai</t>
  </si>
  <si>
    <t>20.06.2027</t>
  </si>
  <si>
    <t>20.05.2032</t>
  </si>
  <si>
    <t>ERAF projekta "Ūdenssaimniecības infrastruktūras attīstība Rugāju novada Skujetnieku ciemā" īstenošanai</t>
  </si>
  <si>
    <t>03.04.2012</t>
  </si>
  <si>
    <t>20.04.2037</t>
  </si>
  <si>
    <t xml:space="preserve">Projekts Ūdenssaimniecības infrastruktūras attīstība Rugāju novada Benislavas ciemā </t>
  </si>
  <si>
    <t>22.03.2032</t>
  </si>
  <si>
    <t>20.10.2037</t>
  </si>
  <si>
    <t>20.07.2026</t>
  </si>
  <si>
    <t>20.07.2028</t>
  </si>
  <si>
    <t>ELFLA projekta "Rugāju stadiona izbūves otrā kārta: Pamatnes izveidošana zem mākslīgā futbola laikuma seguma" īstenošanai</t>
  </si>
  <si>
    <t>20.10.2030</t>
  </si>
  <si>
    <t>ERAF projekta "Balvu pilsētas PII "Sienāzītis" rekonstrukcija Balvos, Brīvības ielā 50B" īstenošanai</t>
  </si>
  <si>
    <t>20.11.2029</t>
  </si>
  <si>
    <t>ERAF projekta "Satiksmes drošības uzlabojumi Balvos, Ezera un Dārzu ielu krustojumā" īstenošanai</t>
  </si>
  <si>
    <t>22.10.2029</t>
  </si>
  <si>
    <t>ERAF projekta "Sociālās dzīvojamās mājas Balvos, Daugavpils ielā 73a energoefektivitātes paaugstināšana" īstenošanai</t>
  </si>
  <si>
    <t>20.05.2029</t>
  </si>
  <si>
    <t>Rugāju pagasta Sporta nama celtniecības darbu pilnīgai pabeigšanai</t>
  </si>
  <si>
    <t>22.06.2026</t>
  </si>
  <si>
    <t>Saistību apmērs (EUR)</t>
  </si>
  <si>
    <t>Rugāju sociālā aprūpes centra būvniecības 2.kārta</t>
  </si>
  <si>
    <t>20.12.2027</t>
  </si>
  <si>
    <t>Projekta "Bērzu ielas posma pārbūve un autostāvvietas seguma atjaunošana Skolas ielā Balvu pilsētā" īstenošanai</t>
  </si>
  <si>
    <t>20.11.2036</t>
  </si>
  <si>
    <t>27.05.2022</t>
  </si>
  <si>
    <t>20.04.2032</t>
  </si>
  <si>
    <t>Budžeta un finanšu vadībai</t>
  </si>
  <si>
    <t>13.07.2022</t>
  </si>
  <si>
    <t>Projekta "Balvu sākumskolas ēkas pārbūve" investīciju īstenošanai</t>
  </si>
  <si>
    <t>18.10.2022</t>
  </si>
  <si>
    <t>20.09.2032</t>
  </si>
  <si>
    <t>Prioritārā investīciju projekta "Balvu muižas apbūves kompleksa pārbūve, 2.kārta" īstenošanai</t>
  </si>
  <si>
    <t>08.11.2022</t>
  </si>
  <si>
    <t>20.10.2042</t>
  </si>
  <si>
    <t>20.11.2042</t>
  </si>
  <si>
    <t>25.09.2026</t>
  </si>
  <si>
    <t>19.12.2022</t>
  </si>
  <si>
    <t>ERAF projekta (Nr.9.3.1.1/18/I/017) "Sabiedrībā balstītu sociālo pakalpojumu infrastruktūras izveide un attīstība Viļakas novadā" īstenošanai</t>
  </si>
  <si>
    <t>05.06.2020</t>
  </si>
  <si>
    <t>20.05.2040</t>
  </si>
  <si>
    <t>ERAF projekta (Nr.5.6.2.0/20/I/017) "Degradēto teritoriju revitalizācija Austrumu pierobežā" īstenošanai</t>
  </si>
  <si>
    <t>15.02.2023</t>
  </si>
  <si>
    <t>20.01.2043</t>
  </si>
  <si>
    <t>ERAF projekta (Nr.4.2.2.0/21/A/019) "Rugāju pagasta pārvaldes ēkas energoefektivitātes paaugstināšana" īstenošanai</t>
  </si>
  <si>
    <t>Priorotārā  investīciju projekta "Balvu muižas apbūves kompleksa pārbūve 2.kārta" īstenošanai</t>
  </si>
  <si>
    <t>31.05.2023</t>
  </si>
  <si>
    <t>Prioritārā investīciju projekta "Balvu pilsētas pārvaldes kapacitātes stiprināšana pašvaldības autonomo funkciju nodrošināšanai Balvu pilsētas apsaimniekošanā" īstenošanai</t>
  </si>
  <si>
    <t>ERAF projekts (Nr.4.2.2.0/21/A/016) Baltinavas muzeja ēkas energoefektivitātes paaugstināšana</t>
  </si>
  <si>
    <t>17.08.2023</t>
  </si>
  <si>
    <t>Projekts "Kubulu ciema ielu pārbūve (Dārzaiela 0,750km, Pasta iela 0,142 km, Kastaņuiela 0,562 km, Šķērsiela 0,380km, Krasta iela 0,510 km)"</t>
  </si>
  <si>
    <t>ERAF projekts (Nr.4.2.2.0/21/A/018) "Rekavas vidusskolas darbnīcu ēkas energoefektivitātes paaugstināšana"</t>
  </si>
  <si>
    <t>14.09.2023</t>
  </si>
  <si>
    <t>Prioritārā projekta "Balvu muižas apbūves kompleksa pārbūve 2.kārta" īstenošanai</t>
  </si>
  <si>
    <t>26.09.2023</t>
  </si>
  <si>
    <t xml:space="preserve">ERAF projekta "Balvu mākslas skolas energoefektivitātes paaugstināšana </t>
  </si>
  <si>
    <t>projekta "Autobusa iegāde skolēnu pārvadājumiem" īstenošanai</t>
  </si>
  <si>
    <t>02.03.2023</t>
  </si>
  <si>
    <t>20.02.2043</t>
  </si>
  <si>
    <t>20.05.2043</t>
  </si>
  <si>
    <t>20.05.2030</t>
  </si>
  <si>
    <t>20.07.2043</t>
  </si>
  <si>
    <t>20.09.2030</t>
  </si>
  <si>
    <t>21.09.2043</t>
  </si>
  <si>
    <t>Balvu novada domes</t>
  </si>
  <si>
    <r>
      <t xml:space="preserve">Balvu novada domes priekšsēdētājs </t>
    </r>
    <r>
      <rPr>
        <i/>
        <sz val="12"/>
        <color indexed="8"/>
        <rFont val="Times New Roman"/>
        <family val="1"/>
      </rPr>
      <t>S. Maksimovs</t>
    </r>
  </si>
  <si>
    <t>6. pielikums</t>
  </si>
  <si>
    <t>"Par Balvu novada pašvaldības 2024. gada budžetu"</t>
  </si>
  <si>
    <t>2024. gada 25. janvāra saistošajiem noteikumiem Nr. 1/2024</t>
  </si>
  <si>
    <t>Balvu novada pašvaldības plānoto aizņēmumu un saistību apmērs 2024.-2028. gadam un turpmakājiem gadiem (EUR)</t>
  </si>
  <si>
    <t>Projekta "Rugāju sporta zāles celtniecība" pabeigšanai</t>
  </si>
  <si>
    <t>KPFI projekta "Kompleksi risinājumi gāzu emisiju samazināšanai Balvu Valsts ģimnāzijas internātā''</t>
  </si>
  <si>
    <t>KPFI projekta "Publisko teritoriju apgaismojuma infrastruktūras uzlabošana Balvu novadā, II kārta'' īstenošanai</t>
  </si>
  <si>
    <t>Projekta"Balvu novada pašvaldības Balvu Profesionālās un vispārizglītojošās vidusskolas internāta renovācija'' īstenošanai</t>
  </si>
  <si>
    <t>Prioritārā investīciju projekta"Valsts un pašvaldības vienotā klientu apkalpošanas centra izveidei Balvos'' īstenošanai</t>
  </si>
  <si>
    <t>Latvijas-Lietuvas pārrobežu sadarbības programmas projekts "Uz ūdens resursiem balstītā kopējā tūrisma piedāvājuma radīšana Latgalē un Utenas apgabalā"</t>
  </si>
  <si>
    <t>ERAF projekta (Nr.3DP/3.4.1.1.0/09/APIA/CFLA/110/115) "Ūdenssaimniecības attīstība Tilžas pagasta Tilžas ciemam" īstenošanai</t>
  </si>
  <si>
    <t>ELFLA projekta "Baltinavas interešu un kultūras centra ēkas renovācija" īstenošanai</t>
  </si>
  <si>
    <t>ERAF projekta (Nr.3DP/3.4.1.1.0/09/APIA/CFLA/108/114) "Ūdenssaimniecības attīstība Baltinavas novada Baltinavas ciemā" īstenošanai</t>
  </si>
  <si>
    <t>ERAF projekta (Nr.3DP/3.6.2.1.0/12/IPIA/VRAA/002/004) "Balvu pilsētas ielu rekonstrukcija stratēģiski nozīmīgu objektu sasniedzamības nodrošināšanai" īstenošanai</t>
  </si>
  <si>
    <t>ERAF projekta (Nr.3DP/3.6.2.1.0/13/IPIA/VRAA/001/015) "Brīvības ielas posma rekonstrukcija no Balvu pilsētas administratīvās robežas līdz šķērsielai pie parka" īstenošanai</t>
  </si>
  <si>
    <t>ERAF projekta (Nr.3DP/3.6.2.1.0/13/IPIA/VRAA/003) "Balvu Valsts ģimnāzijas rekonstrukcija. 1.kārta" īstenošanai</t>
  </si>
  <si>
    <t>Projekta "Rugāju sociālās aprūpes centra būvniecības 2. kārta" īstenošanai</t>
  </si>
  <si>
    <t>KPFI projekta (Nr.KPFI-15.2/188) "Kompleksi risinājumi siltumnīcefekta gāzu emisiju samazināšanai Tilžas vidusskolā" īstenošanai</t>
  </si>
  <si>
    <t>KPFI projekta (Nr.KPFI-15.2/61) "Kompleksi risinājumi siltumnīcefekta gāzu emisiju samazināšanai Rugāju novada vidusskolas ēkās" īstenošanai</t>
  </si>
  <si>
    <t>KPFI projekta (Nr.KPFI-15.2/71) "Oglekļa dioksīda emisiju samazināšana, uzlabojot Baltinavas vidusskolas ēkas energoefektivitāti" īstenošanai</t>
  </si>
  <si>
    <t>Projekta "Rugāju novada vidusskolas 2.kārtas būvniecības darbi" īstenošanai</t>
  </si>
  <si>
    <t>ELFLA projekta (Nr.18-07-A00702-000010) "Autoceļa "Egļusala-Žeivinieki" pārbūve" īstenošanai</t>
  </si>
  <si>
    <t>ELFLA projekta (Nr.18-07-A00702-000009) "Autoceļa "Ozolnes-Liepari" pārbūve" īstenošanai</t>
  </si>
  <si>
    <t>ELFLA projekta (Nr.18-07-A00702-000011) "Autoceļa "Pelnupe-Osa" posma pārbūve" īstenošanai</t>
  </si>
  <si>
    <t>ERAF projekta "Transporta sistēmas efektivitātes un satiksmes drošibas uzlabošana Balvos, Bērzpils ielā, veicot autoceļa P47 Balvi-Kapūne renovāciju (posmā no Tautas ielas līdz Balvu administratīvai robežai)" īstenošanai</t>
  </si>
  <si>
    <t>KPFI projekta (Nr. KPFI-15.3/49) "Kompleksi risinājumi siltumnīcefekta gāzu emisiju samazināšanai Baltinavas kultūras nama ēkā" īstenošanai</t>
  </si>
  <si>
    <t>KPFI projekta (Nr. KPFI-15.4/85) "Kompleksi risinājumi siltumnīcefekta gāzu emisiju samazināšanai Tilžas internātpamatskolā" īstenošanai</t>
  </si>
  <si>
    <t>ERAF projekta (Nr.3DP/3.4.1.1.0/13/APIA/CFLA/084/103) "Balvu novada Bērzpils ciema ūdenssaimniecības sakārtošana" īstenošanai</t>
  </si>
  <si>
    <t>ERAF projekta (Nr.3DP/3.4.1.1.0/13/APIA/CFLA/083/102) "Ūdenssaimniecības attīstība Balvu novada Kurnas ciemā" īstenošanai</t>
  </si>
  <si>
    <t>Prioritārā investīciju projekta "Teritorijas attīrīšana no būvgružiem pilsētas objektā "Linu fabrika"" īstenošanai</t>
  </si>
  <si>
    <t>ELFLA projekta (Nr.17-07-A00702-000030) "Baltinavas novada pašvaldības grants ceļu pārbūve" īstenošanai</t>
  </si>
  <si>
    <t>KF projekta (Nr.5.3.1.0/17/I/007) "Balvu pilsētas ūdenssaimniecības attīstības III kārta" īstenošanai</t>
  </si>
  <si>
    <t>Projekta "Balvu novada pašvaldības Balvu pagasta Naudaskalna ciemata ceļu remontam'' īstenošanai</t>
  </si>
  <si>
    <t>Projekta ''Balvu novada pašvaldības Balvu profesionālās un vispārizglītojošās vidusskolas internāta mēbeļu, sadzīves tehnikas un virtuves iekārtas iegāde'' īstenošanai</t>
  </si>
  <si>
    <t>Kultūras iestāžu investīciju projekta ''Papilddarbiem projektam ''Siltumnīcefekta gāzu emisiju samazināšana Balvu kultūras un atpūtas centrā'' īstenošanai</t>
  </si>
  <si>
    <t xml:space="preserve">Prioritāro investīciju projektu ("Viļakas pilsētas labiekārtošana","Rekovas kultūras centra remonts","Vides dizaina elementa uzstādīšana un atpūtas vietas labiekārtošana Viļakas pilsētā") īstenošanai </t>
  </si>
  <si>
    <t>ERAF projekta ''Primārās enerģijas patēriņa samazināšana, sekmējot energoefektivitātes paaugstināšanu Kubulu pirmsskolas izglītības iestādē ''Ieviņa" īstenošanai</t>
  </si>
  <si>
    <t>ELFLA projekta (nr.18-07-A00702-000091) "Viļakas novada Šķilbēnu pagasta "Plešova-Siševa" ceļa pārbūve" īstenošanai</t>
  </si>
  <si>
    <t>ELFLA projekta (nr.18-07-A00702-000110) "Grants seguma ceļa "Kozīne-Gubeņi-Repkova-Ņemecki" pārbūve Viļakas novada Vecumu pagastā" īstenošanai</t>
  </si>
  <si>
    <t>Latvijas-Krievijas pārrobežu sadarbības programmas projekta (Nr.LV-RU-040) ''Veco parku jaunie dzīvesstāsti:dabas teritoriju veiksmīgas pārvaldīšanas risinājumi'' investīciju daļas īstenošanai</t>
  </si>
  <si>
    <t>ERAF projekta ''Pakalpojumu infrastruktūras attīstība deinstituciomnalizācijas plānu īstenošanai Balvu novadā'' īstenošanai</t>
  </si>
  <si>
    <t>ERAF projekta (Nr. 3.3.1.0/17/I/038) "Investīcijas uzņēmējdarbības dažādošanai un konkurētspējas uzlabošanai Balvu novadā" īstenošanai</t>
  </si>
  <si>
    <t>Projekta "Viļakas 8 (astoņu) ielu virsmas apstrāde" īstenošanai</t>
  </si>
  <si>
    <t>ERAF projekta (Nr. 5.6.2.0/17/I/020) ''Industriālās teritorijas attīstība, revitalizējot īpašumus Balvu novadā" īstenošanai</t>
  </si>
  <si>
    <t>ERAF projekta (Nr. 4.2.2.0/20/I/011) "Balvu novada pašvaldības administrācijas ēkas energoefektivitātes paaugstināšana" īstenošanai</t>
  </si>
  <si>
    <t>ERAF projekta (Nr.4.2.2.0/20/I/028) "Balvu Mūzikas skolas ēkas energoefektivitātes paaugstināšana" īstenošanai</t>
  </si>
  <si>
    <t>Projekta "Baltinavas ciema ielu dubultās virsmas apstrāde" investīciju īstenošanai</t>
  </si>
  <si>
    <t>ERAF projekta (Nr. 5.6.2.0/17/I/015) ''Vides sakārtošana uzņēmējdarbības attšitībai Balvu novadā" īstenošanai</t>
  </si>
  <si>
    <t>Atkritumu saglabāšanas poligona ''Kaudzītes'' infrastruktūras attīstība</t>
  </si>
  <si>
    <t>Projekta "Viļakas pilsētas ielu, Medņevas un Šķilbēnu pagasta grants ceļu remontdarbi" īstenošanai</t>
  </si>
  <si>
    <t>Latvijas-Krievijas pārrobežu sadarbības programmas projekta ''Vides pārvaldības pilnveidošana, īstenojot kopējus pasākumus RU-LV pārrobežu reģionos'' investīciju daļas īstenošanai</t>
  </si>
  <si>
    <t>KF projekta ''Balvu pilsētas ūdenssaimniecības attīstība III kārta'' īstenošanai</t>
  </si>
  <si>
    <t>Būvprojekta izstrādei projekta ''Industriālās teritorijas attīstība,revitalizējot īpašumus Balvu novadā'' īstenošanai</t>
  </si>
  <si>
    <t>ERAF projekta ''Balvu novada vispārējās izglītības iestāžu mācību vides uzlabošana'' īstenošanai</t>
  </si>
  <si>
    <t>Projekta ''Papilddarbiem projektam ''Siltumnīcefekta gāzu emisiju samazināšana Balvu kultūras un atpūtas centrā'' īstenošanai</t>
  </si>
  <si>
    <t>Izglītības iestāžu investīciju projekta "Balvu stadiona pārbūve'' īstenošanai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</si>
</sst>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&quot;Ls &quot;* #,##0.00_-;&quot;-Ls &quot;* #,##0.00_-;_-&quot;Ls &quot;* \-??_-;_-@_-"/>
    <numFmt numFmtId="179" formatCode="0\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17" borderId="0" applyNumberFormat="0" applyBorder="0" applyAlignment="0" applyProtection="0"/>
    <xf numFmtId="0" fontId="32" fillId="27" borderId="0" applyNumberFormat="0" applyBorder="0" applyAlignment="0" applyProtection="0"/>
    <xf numFmtId="0" fontId="2" fillId="19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3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9" borderId="0" applyNumberFormat="0" applyBorder="0" applyAlignment="0" applyProtection="0"/>
    <xf numFmtId="0" fontId="32" fillId="41" borderId="0" applyNumberFormat="0" applyBorder="0" applyAlignment="0" applyProtection="0"/>
    <xf numFmtId="0" fontId="2" fillId="31" borderId="0" applyNumberFormat="0" applyBorder="0" applyAlignment="0" applyProtection="0"/>
    <xf numFmtId="0" fontId="3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0" applyNumberFormat="0" applyBorder="0" applyAlignment="0" applyProtection="0"/>
    <xf numFmtId="0" fontId="3" fillId="5" borderId="0" applyNumberFormat="0" applyBorder="0" applyAlignment="0" applyProtection="0"/>
    <xf numFmtId="0" fontId="34" fillId="45" borderId="1" applyNumberFormat="0" applyAlignment="0" applyProtection="0"/>
    <xf numFmtId="0" fontId="4" fillId="46" borderId="2" applyNumberFormat="0" applyAlignment="0" applyProtection="0"/>
    <xf numFmtId="0" fontId="35" fillId="47" borderId="3" applyNumberFormat="0" applyAlignment="0" applyProtection="0"/>
    <xf numFmtId="0" fontId="5" fillId="48" borderId="4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7" fillId="7" borderId="0" applyNumberFormat="0" applyBorder="0" applyAlignment="0" applyProtection="0"/>
    <xf numFmtId="0" fontId="38" fillId="0" borderId="5" applyNumberFormat="0" applyFill="0" applyAlignment="0" applyProtection="0"/>
    <xf numFmtId="0" fontId="8" fillId="0" borderId="6" applyNumberFormat="0" applyFill="0" applyAlignment="0" applyProtection="0"/>
    <xf numFmtId="0" fontId="39" fillId="0" borderId="7" applyNumberFormat="0" applyFill="0" applyAlignment="0" applyProtection="0"/>
    <xf numFmtId="0" fontId="9" fillId="0" borderId="8" applyNumberFormat="0" applyFill="0" applyAlignment="0" applyProtection="0"/>
    <xf numFmtId="0" fontId="40" fillId="0" borderId="9" applyNumberFormat="0" applyFill="0" applyAlignment="0" applyProtection="0"/>
    <xf numFmtId="0" fontId="1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13" borderId="1" applyNumberFormat="0" applyAlignment="0" applyProtection="0"/>
    <xf numFmtId="0" fontId="11" fillId="13" borderId="2" applyNumberFormat="0" applyAlignment="0" applyProtection="0"/>
    <xf numFmtId="0" fontId="42" fillId="0" borderId="11" applyNumberFormat="0" applyFill="0" applyAlignment="0" applyProtection="0"/>
    <xf numFmtId="0" fontId="12" fillId="0" borderId="12" applyNumberFormat="0" applyFill="0" applyAlignment="0" applyProtection="0"/>
    <xf numFmtId="0" fontId="43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2" borderId="14" applyNumberFormat="0" applyAlignment="0" applyProtection="0"/>
    <xf numFmtId="0" fontId="44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7" fillId="0" borderId="18" applyNumberFormat="0" applyFill="0" applyAlignment="0" applyProtection="0"/>
    <xf numFmtId="179" fontId="18" fillId="46" borderId="0" applyBorder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0" fillId="53" borderId="0" xfId="148" applyFont="1" applyFill="1" applyBorder="1" applyAlignment="1" applyProtection="1">
      <alignment vertical="center"/>
      <protection locked="0"/>
    </xf>
    <xf numFmtId="0" fontId="20" fillId="0" borderId="0" xfId="148" applyFont="1" applyBorder="1" applyProtection="1">
      <alignment/>
      <protection locked="0"/>
    </xf>
    <xf numFmtId="0" fontId="20" fillId="0" borderId="0" xfId="148" applyFont="1" applyProtection="1">
      <alignment/>
      <protection/>
    </xf>
    <xf numFmtId="0" fontId="20" fillId="0" borderId="0" xfId="148" applyFont="1" applyProtection="1">
      <alignment/>
      <protection locked="0"/>
    </xf>
    <xf numFmtId="0" fontId="20" fillId="0" borderId="0" xfId="148" applyFont="1">
      <alignment/>
      <protection/>
    </xf>
    <xf numFmtId="49" fontId="23" fillId="0" borderId="19" xfId="148" applyNumberFormat="1" applyFont="1" applyFill="1" applyBorder="1" applyAlignment="1" applyProtection="1">
      <alignment horizontal="center" vertical="center" wrapText="1"/>
      <protection/>
    </xf>
    <xf numFmtId="0" fontId="20" fillId="53" borderId="0" xfId="148" applyFont="1" applyFill="1" applyBorder="1" applyAlignment="1" applyProtection="1">
      <alignment horizontal="center" vertical="center" wrapText="1"/>
      <protection/>
    </xf>
    <xf numFmtId="0" fontId="23" fillId="0" borderId="19" xfId="148" applyFont="1" applyFill="1" applyBorder="1" applyAlignment="1" applyProtection="1">
      <alignment horizontal="center" vertical="center" wrapText="1"/>
      <protection/>
    </xf>
    <xf numFmtId="0" fontId="24" fillId="0" borderId="19" xfId="148" applyFont="1" applyFill="1" applyBorder="1" applyAlignment="1" applyProtection="1">
      <alignment horizontal="center" vertical="center" wrapText="1"/>
      <protection/>
    </xf>
    <xf numFmtId="0" fontId="22" fillId="0" borderId="0" xfId="148" applyFont="1" applyFill="1" applyBorder="1" applyAlignment="1" applyProtection="1">
      <alignment horizontal="center" wrapText="1"/>
      <protection/>
    </xf>
    <xf numFmtId="0" fontId="22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Border="1" applyAlignment="1" applyProtection="1">
      <alignment horizontal="center" wrapText="1"/>
      <protection/>
    </xf>
    <xf numFmtId="0" fontId="23" fillId="53" borderId="0" xfId="148" applyFont="1" applyFill="1" applyBorder="1" applyAlignment="1" applyProtection="1">
      <alignment horizontal="center" vertical="center" wrapText="1"/>
      <protection/>
    </xf>
    <xf numFmtId="49" fontId="23" fillId="0" borderId="19" xfId="148" applyNumberFormat="1" applyFont="1" applyBorder="1" applyAlignment="1" applyProtection="1">
      <alignment horizontal="center" wrapText="1"/>
      <protection/>
    </xf>
    <xf numFmtId="0" fontId="23" fillId="0" borderId="19" xfId="148" applyFont="1" applyFill="1" applyBorder="1" applyAlignment="1" applyProtection="1">
      <alignment horizontal="center" wrapText="1"/>
      <protection/>
    </xf>
    <xf numFmtId="0" fontId="23" fillId="0" borderId="19" xfId="148" applyFont="1" applyBorder="1" applyAlignment="1" applyProtection="1">
      <alignment horizontal="center" wrapText="1"/>
      <protection/>
    </xf>
    <xf numFmtId="0" fontId="23" fillId="0" borderId="0" xfId="148" applyFont="1" applyFill="1" applyBorder="1" applyAlignment="1" applyProtection="1">
      <alignment horizontal="center"/>
      <protection/>
    </xf>
    <xf numFmtId="0" fontId="23" fillId="0" borderId="0" xfId="148" applyFont="1" applyBorder="1" applyAlignment="1" applyProtection="1">
      <alignment horizontal="center" wrapText="1"/>
      <protection/>
    </xf>
    <xf numFmtId="49" fontId="23" fillId="0" borderId="0" xfId="148" applyNumberFormat="1" applyFont="1" applyBorder="1" applyAlignment="1" applyProtection="1">
      <alignment horizontal="center" wrapText="1"/>
      <protection/>
    </xf>
    <xf numFmtId="49" fontId="24" fillId="0" borderId="20" xfId="148" applyNumberFormat="1" applyFont="1" applyBorder="1" applyAlignment="1" applyProtection="1">
      <alignment wrapText="1"/>
      <protection/>
    </xf>
    <xf numFmtId="49" fontId="21" fillId="0" borderId="0" xfId="148" applyNumberFormat="1" applyFont="1" applyBorder="1" applyAlignment="1" applyProtection="1">
      <alignment horizontal="left" wrapText="1"/>
      <protection/>
    </xf>
    <xf numFmtId="49" fontId="23" fillId="0" borderId="19" xfId="148" applyNumberFormat="1" applyFont="1" applyFill="1" applyBorder="1" applyAlignment="1" applyProtection="1">
      <alignment horizontal="center" vertical="center" wrapText="1"/>
      <protection locked="0"/>
    </xf>
    <xf numFmtId="49" fontId="23" fillId="0" borderId="19" xfId="148" applyNumberFormat="1" applyFont="1" applyFill="1" applyBorder="1" applyAlignment="1" applyProtection="1">
      <alignment horizontal="left" vertical="center" wrapText="1"/>
      <protection locked="0"/>
    </xf>
    <xf numFmtId="3" fontId="23" fillId="0" borderId="19" xfId="148" applyNumberFormat="1" applyFont="1" applyFill="1" applyBorder="1" applyAlignment="1" applyProtection="1">
      <alignment horizontal="right" vertical="center"/>
      <protection locked="0"/>
    </xf>
    <xf numFmtId="3" fontId="24" fillId="0" borderId="19" xfId="148" applyNumberFormat="1" applyFont="1" applyFill="1" applyBorder="1" applyAlignment="1" applyProtection="1">
      <alignment horizontal="right" vertical="center" wrapText="1"/>
      <protection/>
    </xf>
    <xf numFmtId="49" fontId="23" fillId="0" borderId="19" xfId="148" applyNumberFormat="1" applyFont="1" applyBorder="1" applyAlignment="1" applyProtection="1">
      <alignment horizontal="center" vertical="center" wrapText="1"/>
      <protection locked="0"/>
    </xf>
    <xf numFmtId="49" fontId="24" fillId="0" borderId="19" xfId="148" applyNumberFormat="1" applyFont="1" applyBorder="1" applyAlignment="1" applyProtection="1">
      <alignment horizontal="left" vertical="center" wrapText="1"/>
      <protection locked="0"/>
    </xf>
    <xf numFmtId="0" fontId="20" fillId="0" borderId="0" xfId="148" applyFont="1" applyFill="1" applyBorder="1" applyProtection="1">
      <alignment/>
      <protection locked="0"/>
    </xf>
    <xf numFmtId="0" fontId="20" fillId="0" borderId="0" xfId="148" applyFont="1" applyFill="1" applyBorder="1" applyAlignment="1" applyProtection="1">
      <alignment horizontal="center"/>
      <protection/>
    </xf>
    <xf numFmtId="0" fontId="20" fillId="53" borderId="0" xfId="148" applyFont="1" applyFill="1" applyBorder="1" applyAlignment="1" applyProtection="1">
      <alignment horizontal="center" vertical="center" wrapText="1"/>
      <protection locked="0"/>
    </xf>
    <xf numFmtId="49" fontId="20" fillId="0" borderId="0" xfId="148" applyNumberFormat="1" applyFont="1" applyBorder="1" applyAlignment="1" applyProtection="1">
      <alignment wrapText="1"/>
      <protection locked="0"/>
    </xf>
    <xf numFmtId="0" fontId="20" fillId="0" borderId="0" xfId="148" applyFont="1" applyFill="1" applyBorder="1" applyAlignment="1" applyProtection="1">
      <alignment horizontal="right" vertical="center" wrapText="1"/>
      <protection locked="0"/>
    </xf>
    <xf numFmtId="0" fontId="20" fillId="0" borderId="0" xfId="148" applyFont="1" applyFill="1" applyBorder="1" applyAlignment="1" applyProtection="1">
      <alignment horizontal="right" wrapText="1"/>
      <protection/>
    </xf>
    <xf numFmtId="0" fontId="20" fillId="0" borderId="0" xfId="148" applyFont="1" applyFill="1" applyBorder="1" applyAlignment="1" applyProtection="1">
      <alignment horizontal="center" vertical="center" wrapText="1"/>
      <protection locked="0"/>
    </xf>
    <xf numFmtId="0" fontId="20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Border="1" applyAlignment="1" applyProtection="1">
      <alignment horizontal="center" vertical="center" wrapText="1"/>
      <protection locked="0"/>
    </xf>
    <xf numFmtId="49" fontId="24" fillId="0" borderId="0" xfId="148" applyNumberFormat="1" applyFont="1" applyBorder="1" applyAlignment="1" applyProtection="1">
      <alignment horizontal="left" wrapText="1"/>
      <protection locked="0"/>
    </xf>
    <xf numFmtId="49" fontId="24" fillId="0" borderId="0" xfId="148" applyNumberFormat="1" applyFont="1" applyBorder="1" applyAlignment="1" applyProtection="1">
      <alignment wrapText="1"/>
      <protection locked="0"/>
    </xf>
    <xf numFmtId="0" fontId="23" fillId="0" borderId="0" xfId="148" applyFont="1" applyFill="1" applyBorder="1" applyAlignment="1" applyProtection="1">
      <alignment horizontal="right" vertical="center" wrapText="1"/>
      <protection locked="0"/>
    </xf>
    <xf numFmtId="0" fontId="23" fillId="0" borderId="0" xfId="148" applyFont="1" applyFill="1" applyBorder="1" applyAlignment="1" applyProtection="1">
      <alignment horizontal="right" wrapText="1"/>
      <protection/>
    </xf>
    <xf numFmtId="49" fontId="23" fillId="0" borderId="19" xfId="148" applyNumberFormat="1" applyFont="1" applyBorder="1" applyAlignment="1" applyProtection="1">
      <alignment horizontal="left" vertical="center" wrapText="1"/>
      <protection locked="0"/>
    </xf>
    <xf numFmtId="49" fontId="24" fillId="0" borderId="21" xfId="148" applyNumberFormat="1" applyFont="1" applyBorder="1" applyAlignment="1" applyProtection="1">
      <alignment vertical="center" wrapText="1"/>
      <protection locked="0"/>
    </xf>
    <xf numFmtId="49" fontId="24" fillId="0" borderId="21" xfId="148" applyNumberFormat="1" applyFont="1" applyFill="1" applyBorder="1" applyAlignment="1" applyProtection="1">
      <alignment vertical="center" wrapText="1"/>
      <protection locked="0"/>
    </xf>
    <xf numFmtId="3" fontId="24" fillId="0" borderId="19" xfId="148" applyNumberFormat="1" applyFont="1" applyFill="1" applyBorder="1" applyAlignment="1" applyProtection="1">
      <alignment horizontal="right" vertical="center" wrapText="1"/>
      <protection locked="0"/>
    </xf>
    <xf numFmtId="49" fontId="24" fillId="0" borderId="0" xfId="148" applyNumberFormat="1" applyFont="1" applyFill="1" applyBorder="1" applyAlignment="1" applyProtection="1">
      <alignment vertical="center" wrapText="1"/>
      <protection locked="0"/>
    </xf>
    <xf numFmtId="0" fontId="23" fillId="0" borderId="20" xfId="148" applyFont="1" applyFill="1" applyBorder="1" applyAlignment="1" applyProtection="1">
      <alignment horizontal="right" vertical="center" wrapText="1"/>
      <protection/>
    </xf>
    <xf numFmtId="49" fontId="0" fillId="0" borderId="22" xfId="149" applyNumberFormat="1" applyFont="1" applyBorder="1" applyAlignment="1">
      <alignment vertical="center" wrapText="1"/>
      <protection/>
    </xf>
    <xf numFmtId="49" fontId="0" fillId="0" borderId="23" xfId="149" applyNumberFormat="1" applyFont="1" applyBorder="1" applyAlignment="1">
      <alignment vertical="center" wrapText="1"/>
      <protection/>
    </xf>
    <xf numFmtId="3" fontId="23" fillId="0" borderId="0" xfId="148" applyNumberFormat="1" applyFont="1" applyBorder="1" applyAlignment="1" applyProtection="1">
      <alignment horizontal="center" wrapText="1"/>
      <protection/>
    </xf>
    <xf numFmtId="3" fontId="20" fillId="0" borderId="0" xfId="148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Fill="1" applyAlignment="1">
      <alignment horizontal="right"/>
    </xf>
    <xf numFmtId="49" fontId="23" fillId="0" borderId="19" xfId="148" applyNumberFormat="1" applyFont="1" applyFill="1" applyBorder="1" applyAlignment="1" applyProtection="1">
      <alignment horizontal="center" vertical="center" wrapText="1"/>
      <protection/>
    </xf>
    <xf numFmtId="49" fontId="23" fillId="0" borderId="19" xfId="148" applyNumberFormat="1" applyFont="1" applyBorder="1" applyAlignment="1" applyProtection="1">
      <alignment horizontal="center" vertical="center" wrapText="1"/>
      <protection/>
    </xf>
    <xf numFmtId="0" fontId="23" fillId="0" borderId="19" xfId="148" applyFont="1" applyBorder="1" applyAlignment="1" applyProtection="1">
      <alignment horizontal="center" wrapText="1"/>
      <protection locked="0"/>
    </xf>
    <xf numFmtId="0" fontId="47" fillId="0" borderId="0" xfId="0" applyFont="1" applyBorder="1" applyAlignment="1">
      <alignment horizontal="right"/>
    </xf>
    <xf numFmtId="0" fontId="47" fillId="0" borderId="0" xfId="0" applyFont="1" applyAlignment="1">
      <alignment horizontal="right"/>
    </xf>
  </cellXfs>
  <cellStyles count="150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Good" xfId="101"/>
    <cellStyle name="Good 2 2" xfId="102"/>
    <cellStyle name="Heading 1" xfId="103"/>
    <cellStyle name="Heading 1 2 2" xfId="104"/>
    <cellStyle name="Heading 2" xfId="105"/>
    <cellStyle name="Heading 2 2 2" xfId="106"/>
    <cellStyle name="Heading 3" xfId="107"/>
    <cellStyle name="Heading 3 2 2" xfId="108"/>
    <cellStyle name="Heading 4" xfId="109"/>
    <cellStyle name="Heading 4 2 2" xfId="110"/>
    <cellStyle name="Input" xfId="111"/>
    <cellStyle name="Input 2 2" xfId="112"/>
    <cellStyle name="Linked Cell" xfId="113"/>
    <cellStyle name="Linked Cell 2 2" xfId="114"/>
    <cellStyle name="Neutral" xfId="115"/>
    <cellStyle name="Neutral 2 2" xfId="116"/>
    <cellStyle name="Normal 10" xfId="117"/>
    <cellStyle name="Normal 10 2" xfId="118"/>
    <cellStyle name="Normal 11" xfId="119"/>
    <cellStyle name="Normal 11 2" xfId="120"/>
    <cellStyle name="Normal 12" xfId="121"/>
    <cellStyle name="Normal 12 2" xfId="122"/>
    <cellStyle name="Normal 13" xfId="123"/>
    <cellStyle name="Normal 13 2" xfId="124"/>
    <cellStyle name="Normal 14" xfId="125"/>
    <cellStyle name="Normal 14 2" xfId="126"/>
    <cellStyle name="Normal 15" xfId="127"/>
    <cellStyle name="Normal 15 2" xfId="128"/>
    <cellStyle name="Normal 16" xfId="129"/>
    <cellStyle name="Normal 16 2" xfId="130"/>
    <cellStyle name="Normal 18" xfId="131"/>
    <cellStyle name="Normal 2" xfId="132"/>
    <cellStyle name="Normal 2 2" xfId="133"/>
    <cellStyle name="Normal 20" xfId="134"/>
    <cellStyle name="Normal 20 2" xfId="135"/>
    <cellStyle name="Normal 21" xfId="136"/>
    <cellStyle name="Normal 21 2" xfId="137"/>
    <cellStyle name="Normal 3 2" xfId="138"/>
    <cellStyle name="Normal 4" xfId="139"/>
    <cellStyle name="Normal 4 2" xfId="140"/>
    <cellStyle name="Normal 4_7-4" xfId="141"/>
    <cellStyle name="Normal 5" xfId="142"/>
    <cellStyle name="Normal 5 2" xfId="143"/>
    <cellStyle name="Normal 8" xfId="144"/>
    <cellStyle name="Normal 8 2" xfId="145"/>
    <cellStyle name="Normal 9" xfId="146"/>
    <cellStyle name="Normal 9 2" xfId="147"/>
    <cellStyle name="Normal_Pamatformas" xfId="148"/>
    <cellStyle name="Normal_Veidlapa_2008_oktobris_(5.piel)_(2)" xfId="149"/>
    <cellStyle name="Note" xfId="150"/>
    <cellStyle name="Note 2 2" xfId="151"/>
    <cellStyle name="Output" xfId="152"/>
    <cellStyle name="Output 2 2" xfId="153"/>
    <cellStyle name="Parastais_FMLikp01_p05_221205_pap_afp_makp" xfId="154"/>
    <cellStyle name="Percent" xfId="155"/>
    <cellStyle name="Style 1" xfId="156"/>
    <cellStyle name="Title" xfId="157"/>
    <cellStyle name="Title 2 2" xfId="158"/>
    <cellStyle name="Total" xfId="159"/>
    <cellStyle name="Total 2 2" xfId="160"/>
    <cellStyle name="V?st." xfId="161"/>
    <cellStyle name="Warning Text" xfId="162"/>
    <cellStyle name="Warning Text 2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48"/>
  <sheetViews>
    <sheetView tabSelected="1" zoomScalePageLayoutView="0" workbookViewId="0" topLeftCell="A1">
      <selection activeCell="AO136" sqref="AO136"/>
    </sheetView>
  </sheetViews>
  <sheetFormatPr defaultColWidth="9.140625" defaultRowHeight="12.75"/>
  <cols>
    <col min="1" max="1" width="9.140625" style="1" customWidth="1"/>
    <col min="2" max="2" width="20.28125" style="3" customWidth="1"/>
    <col min="3" max="3" width="25.00390625" style="3" customWidth="1"/>
    <col min="4" max="5" width="12.28125" style="3" customWidth="1"/>
    <col min="6" max="12" width="13.28125" style="4" customWidth="1"/>
    <col min="13" max="16" width="0" style="4" hidden="1" customWidth="1"/>
    <col min="17" max="17" width="0" style="5" hidden="1" customWidth="1"/>
    <col min="18" max="19" width="0" style="4" hidden="1" customWidth="1"/>
    <col min="20" max="20" width="0" style="5" hidden="1" customWidth="1"/>
    <col min="21" max="33" width="0" style="2" hidden="1" customWidth="1"/>
    <col min="34" max="244" width="9.140625" style="2" customWidth="1"/>
  </cols>
  <sheetData>
    <row r="2" ht="15.75">
      <c r="L2" s="58" t="s">
        <v>269</v>
      </c>
    </row>
    <row r="3" ht="15.75">
      <c r="L3" s="52" t="s">
        <v>267</v>
      </c>
    </row>
    <row r="4" ht="15.75">
      <c r="L4" s="53" t="s">
        <v>271</v>
      </c>
    </row>
    <row r="5" ht="15.75">
      <c r="L5" s="53" t="s">
        <v>270</v>
      </c>
    </row>
    <row r="8" ht="15.75">
      <c r="C8" s="51" t="s">
        <v>272</v>
      </c>
    </row>
    <row r="10" spans="2:12" ht="15.75" customHeight="1">
      <c r="B10" s="54" t="s">
        <v>1</v>
      </c>
      <c r="C10" s="55" t="s">
        <v>2</v>
      </c>
      <c r="D10" s="54" t="s">
        <v>3</v>
      </c>
      <c r="E10" s="6"/>
      <c r="F10" s="56" t="s">
        <v>223</v>
      </c>
      <c r="G10" s="56"/>
      <c r="H10" s="56"/>
      <c r="I10" s="56"/>
      <c r="J10" s="56"/>
      <c r="K10" s="56"/>
      <c r="L10" s="56"/>
    </row>
    <row r="11" spans="1:20" s="12" customFormat="1" ht="45.75" customHeight="1">
      <c r="A11" s="7"/>
      <c r="B11" s="54"/>
      <c r="C11" s="55"/>
      <c r="D11" s="54"/>
      <c r="E11" s="6"/>
      <c r="F11" s="8">
        <v>2024</v>
      </c>
      <c r="G11" s="8">
        <v>2025</v>
      </c>
      <c r="H11" s="8">
        <v>2026</v>
      </c>
      <c r="I11" s="8">
        <v>2027</v>
      </c>
      <c r="J11" s="8">
        <v>2028</v>
      </c>
      <c r="K11" s="8" t="s">
        <v>4</v>
      </c>
      <c r="L11" s="9" t="s">
        <v>122</v>
      </c>
      <c r="M11" s="10"/>
      <c r="N11" s="10"/>
      <c r="O11" s="10"/>
      <c r="P11" s="10"/>
      <c r="Q11" s="11"/>
      <c r="R11" s="10"/>
      <c r="S11" s="10"/>
      <c r="T11" s="11"/>
    </row>
    <row r="12" spans="1:20" s="18" customFormat="1" ht="12.75">
      <c r="A12" s="13"/>
      <c r="B12" s="14" t="s">
        <v>5</v>
      </c>
      <c r="C12" s="14" t="s">
        <v>6</v>
      </c>
      <c r="D12" s="14" t="s">
        <v>7</v>
      </c>
      <c r="E12" s="14"/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6">
        <v>8</v>
      </c>
      <c r="L12" s="16">
        <v>9</v>
      </c>
      <c r="M12" s="17"/>
      <c r="N12" s="17"/>
      <c r="O12" s="17"/>
      <c r="P12" s="17"/>
      <c r="Q12" s="17"/>
      <c r="R12" s="17"/>
      <c r="S12" s="17"/>
      <c r="T12" s="17"/>
    </row>
    <row r="13" spans="1:20" s="18" customFormat="1" ht="12.75">
      <c r="A13" s="13"/>
      <c r="B13" s="19"/>
      <c r="C13" s="19"/>
      <c r="D13" s="19"/>
      <c r="E13" s="19"/>
      <c r="M13" s="17"/>
      <c r="N13" s="17"/>
      <c r="O13" s="17"/>
      <c r="P13" s="17"/>
      <c r="Q13" s="17"/>
      <c r="R13" s="17"/>
      <c r="S13" s="17"/>
      <c r="T13" s="17"/>
    </row>
    <row r="14" spans="1:20" s="18" customFormat="1" ht="15.75" customHeight="1">
      <c r="A14" s="13"/>
      <c r="B14" s="20" t="s">
        <v>8</v>
      </c>
      <c r="C14" s="21"/>
      <c r="D14" s="21"/>
      <c r="E14" s="21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34" s="18" customFormat="1" ht="46.5" customHeight="1">
      <c r="A15" s="13"/>
      <c r="B15" s="23" t="s">
        <v>9</v>
      </c>
      <c r="C15" s="23" t="s">
        <v>273</v>
      </c>
      <c r="D15" s="22" t="s">
        <v>36</v>
      </c>
      <c r="E15" s="22" t="s">
        <v>222</v>
      </c>
      <c r="F15" s="24">
        <v>4408</v>
      </c>
      <c r="G15" s="24">
        <v>4397</v>
      </c>
      <c r="H15" s="24">
        <v>2110</v>
      </c>
      <c r="I15" s="24">
        <v>0</v>
      </c>
      <c r="J15" s="24">
        <v>0</v>
      </c>
      <c r="K15" s="24">
        <v>0</v>
      </c>
      <c r="L15" s="25">
        <f>F15+G15+H15+I15+J15+K15</f>
        <v>10915</v>
      </c>
      <c r="M15" s="17"/>
      <c r="N15" s="17"/>
      <c r="O15" s="17"/>
      <c r="P15" s="17"/>
      <c r="Q15" s="17"/>
      <c r="R15" s="17"/>
      <c r="S15" s="17"/>
      <c r="T15" s="17"/>
      <c r="AH15" s="49"/>
    </row>
    <row r="16" spans="1:20" s="18" customFormat="1" ht="48.75" customHeight="1">
      <c r="A16" s="13"/>
      <c r="B16" s="23" t="s">
        <v>9</v>
      </c>
      <c r="C16" s="23" t="s">
        <v>221</v>
      </c>
      <c r="D16" s="22" t="s">
        <v>37</v>
      </c>
      <c r="E16" s="22" t="s">
        <v>194</v>
      </c>
      <c r="F16" s="24">
        <v>658</v>
      </c>
      <c r="G16" s="24">
        <v>650</v>
      </c>
      <c r="H16" s="24">
        <v>642</v>
      </c>
      <c r="I16" s="24">
        <v>635</v>
      </c>
      <c r="J16" s="24">
        <v>581</v>
      </c>
      <c r="K16" s="24">
        <v>1</v>
      </c>
      <c r="L16" s="25">
        <f aca="true" t="shared" si="0" ref="L16:L60">SUM(F16:K16)</f>
        <v>3167</v>
      </c>
      <c r="M16" s="17"/>
      <c r="N16" s="17"/>
      <c r="O16" s="17"/>
      <c r="P16" s="17"/>
      <c r="Q16" s="17"/>
      <c r="R16" s="17"/>
      <c r="S16" s="17"/>
      <c r="T16" s="17"/>
    </row>
    <row r="17" spans="1:20" s="18" customFormat="1" ht="86.25" customHeight="1">
      <c r="A17" s="13"/>
      <c r="B17" s="23" t="s">
        <v>9</v>
      </c>
      <c r="C17" s="23" t="s">
        <v>278</v>
      </c>
      <c r="D17" s="22" t="s">
        <v>15</v>
      </c>
      <c r="E17" s="22" t="s">
        <v>220</v>
      </c>
      <c r="F17" s="24">
        <v>8683</v>
      </c>
      <c r="G17" s="24">
        <v>8282</v>
      </c>
      <c r="H17" s="24">
        <v>7992</v>
      </c>
      <c r="I17" s="24">
        <v>7702</v>
      </c>
      <c r="J17" s="24">
        <v>7413</v>
      </c>
      <c r="K17" s="24">
        <v>3564</v>
      </c>
      <c r="L17" s="25">
        <f t="shared" si="0"/>
        <v>43636</v>
      </c>
      <c r="M17" s="17"/>
      <c r="N17" s="17"/>
      <c r="O17" s="17"/>
      <c r="P17" s="17"/>
      <c r="Q17" s="17"/>
      <c r="R17" s="17"/>
      <c r="S17" s="17"/>
      <c r="T17" s="17"/>
    </row>
    <row r="18" spans="1:20" s="18" customFormat="1" ht="68.25" customHeight="1">
      <c r="A18" s="13"/>
      <c r="B18" s="23" t="s">
        <v>9</v>
      </c>
      <c r="C18" s="23" t="s">
        <v>219</v>
      </c>
      <c r="D18" s="22" t="s">
        <v>12</v>
      </c>
      <c r="E18" s="22" t="s">
        <v>220</v>
      </c>
      <c r="F18" s="24">
        <v>2551</v>
      </c>
      <c r="G18" s="24">
        <v>2433</v>
      </c>
      <c r="H18" s="24">
        <v>2348</v>
      </c>
      <c r="I18" s="24">
        <v>2263</v>
      </c>
      <c r="J18" s="24">
        <v>2178</v>
      </c>
      <c r="K18" s="24">
        <v>1044</v>
      </c>
      <c r="L18" s="25">
        <f t="shared" si="0"/>
        <v>12817</v>
      </c>
      <c r="M18" s="17"/>
      <c r="N18" s="17"/>
      <c r="O18" s="17"/>
      <c r="P18" s="17"/>
      <c r="Q18" s="17"/>
      <c r="R18" s="17"/>
      <c r="S18" s="17"/>
      <c r="T18" s="17"/>
    </row>
    <row r="19" spans="1:20" s="18" customFormat="1" ht="62.25" customHeight="1">
      <c r="A19" s="13"/>
      <c r="B19" s="23" t="s">
        <v>9</v>
      </c>
      <c r="C19" s="23" t="s">
        <v>217</v>
      </c>
      <c r="D19" s="22" t="s">
        <v>11</v>
      </c>
      <c r="E19" s="22" t="s">
        <v>218</v>
      </c>
      <c r="F19" s="24">
        <v>8362</v>
      </c>
      <c r="G19" s="24">
        <v>7972</v>
      </c>
      <c r="H19" s="24">
        <v>7698</v>
      </c>
      <c r="I19" s="24">
        <v>7424</v>
      </c>
      <c r="J19" s="24">
        <v>7150</v>
      </c>
      <c r="K19" s="24">
        <v>6868</v>
      </c>
      <c r="L19" s="25">
        <f t="shared" si="0"/>
        <v>45474</v>
      </c>
      <c r="M19" s="17"/>
      <c r="N19" s="17"/>
      <c r="O19" s="17"/>
      <c r="P19" s="17"/>
      <c r="Q19" s="17"/>
      <c r="R19" s="17"/>
      <c r="S19" s="17"/>
      <c r="T19" s="17"/>
    </row>
    <row r="20" spans="1:20" s="18" customFormat="1" ht="56.25" customHeight="1">
      <c r="A20" s="13"/>
      <c r="B20" s="23" t="s">
        <v>9</v>
      </c>
      <c r="C20" s="23" t="s">
        <v>215</v>
      </c>
      <c r="D20" s="22" t="s">
        <v>10</v>
      </c>
      <c r="E20" s="22" t="s">
        <v>216</v>
      </c>
      <c r="F20" s="24">
        <v>7003</v>
      </c>
      <c r="G20" s="24">
        <v>6676</v>
      </c>
      <c r="H20" s="24">
        <v>6447</v>
      </c>
      <c r="I20" s="24">
        <v>6218</v>
      </c>
      <c r="J20" s="24">
        <v>5988</v>
      </c>
      <c r="K20" s="24">
        <v>5766</v>
      </c>
      <c r="L20" s="25">
        <f t="shared" si="0"/>
        <v>38098</v>
      </c>
      <c r="M20" s="17"/>
      <c r="N20" s="17"/>
      <c r="O20" s="17"/>
      <c r="P20" s="17"/>
      <c r="Q20" s="17"/>
      <c r="R20" s="17"/>
      <c r="S20" s="17"/>
      <c r="T20" s="17"/>
    </row>
    <row r="21" spans="1:20" s="18" customFormat="1" ht="64.5" customHeight="1">
      <c r="A21" s="13"/>
      <c r="B21" s="23" t="s">
        <v>9</v>
      </c>
      <c r="C21" s="23" t="s">
        <v>280</v>
      </c>
      <c r="D21" s="22" t="s">
        <v>14</v>
      </c>
      <c r="E21" s="22" t="s">
        <v>152</v>
      </c>
      <c r="F21" s="24">
        <v>2540</v>
      </c>
      <c r="G21" s="24">
        <v>624</v>
      </c>
      <c r="H21" s="24">
        <v>0</v>
      </c>
      <c r="I21" s="24">
        <v>0</v>
      </c>
      <c r="J21" s="24">
        <v>0</v>
      </c>
      <c r="K21" s="24">
        <v>0</v>
      </c>
      <c r="L21" s="25">
        <f t="shared" si="0"/>
        <v>3164</v>
      </c>
      <c r="M21" s="17"/>
      <c r="N21" s="17"/>
      <c r="O21" s="17"/>
      <c r="P21" s="17"/>
      <c r="Q21" s="17"/>
      <c r="R21" s="17"/>
      <c r="S21" s="17"/>
      <c r="T21" s="17"/>
    </row>
    <row r="22" spans="1:34" s="18" customFormat="1" ht="64.5" customHeight="1">
      <c r="A22" s="13"/>
      <c r="B22" s="23" t="s">
        <v>9</v>
      </c>
      <c r="C22" s="23" t="s">
        <v>213</v>
      </c>
      <c r="D22" s="22" t="s">
        <v>33</v>
      </c>
      <c r="E22" s="22" t="s">
        <v>214</v>
      </c>
      <c r="F22" s="24">
        <v>13638</v>
      </c>
      <c r="G22" s="24">
        <v>13152</v>
      </c>
      <c r="H22" s="24">
        <v>12675</v>
      </c>
      <c r="I22" s="24">
        <v>12198</v>
      </c>
      <c r="J22" s="24">
        <v>11722</v>
      </c>
      <c r="K22" s="24">
        <v>19394</v>
      </c>
      <c r="L22" s="25">
        <f t="shared" si="0"/>
        <v>82779</v>
      </c>
      <c r="M22" s="17"/>
      <c r="N22" s="17"/>
      <c r="O22" s="17"/>
      <c r="P22" s="17"/>
      <c r="Q22" s="17"/>
      <c r="R22" s="17"/>
      <c r="S22" s="17"/>
      <c r="T22" s="17"/>
      <c r="AH22" s="49"/>
    </row>
    <row r="23" spans="1:20" s="18" customFormat="1" ht="75" customHeight="1">
      <c r="A23" s="13"/>
      <c r="B23" s="23" t="s">
        <v>9</v>
      </c>
      <c r="C23" s="23" t="s">
        <v>293</v>
      </c>
      <c r="D23" s="22" t="s">
        <v>25</v>
      </c>
      <c r="E23" s="22" t="s">
        <v>212</v>
      </c>
      <c r="F23" s="24">
        <v>36993</v>
      </c>
      <c r="G23" s="24">
        <v>35384</v>
      </c>
      <c r="H23" s="24">
        <v>34115</v>
      </c>
      <c r="I23" s="24">
        <v>32843</v>
      </c>
      <c r="J23" s="24">
        <v>23658</v>
      </c>
      <c r="K23" s="24">
        <v>0</v>
      </c>
      <c r="L23" s="25">
        <f t="shared" si="0"/>
        <v>162993</v>
      </c>
      <c r="M23" s="17"/>
      <c r="N23" s="17"/>
      <c r="O23" s="17"/>
      <c r="P23" s="17"/>
      <c r="Q23" s="17"/>
      <c r="R23" s="17"/>
      <c r="S23" s="17"/>
      <c r="T23" s="17"/>
    </row>
    <row r="24" spans="1:20" s="18" customFormat="1" ht="88.5" customHeight="1">
      <c r="A24" s="13"/>
      <c r="B24" s="23" t="s">
        <v>9</v>
      </c>
      <c r="C24" s="23" t="s">
        <v>26</v>
      </c>
      <c r="D24" s="22" t="s">
        <v>27</v>
      </c>
      <c r="E24" s="22" t="s">
        <v>211</v>
      </c>
      <c r="F24" s="24">
        <v>28490</v>
      </c>
      <c r="G24" s="24">
        <v>27248</v>
      </c>
      <c r="H24" s="24">
        <v>19759</v>
      </c>
      <c r="I24" s="24">
        <v>0</v>
      </c>
      <c r="J24" s="24">
        <v>0</v>
      </c>
      <c r="K24" s="24">
        <v>0</v>
      </c>
      <c r="L24" s="25">
        <f t="shared" si="0"/>
        <v>75497</v>
      </c>
      <c r="M24" s="17"/>
      <c r="N24" s="17"/>
      <c r="O24" s="17"/>
      <c r="P24" s="17"/>
      <c r="Q24" s="17"/>
      <c r="R24" s="17"/>
      <c r="S24" s="17"/>
      <c r="T24" s="17"/>
    </row>
    <row r="25" spans="1:20" s="18" customFormat="1" ht="53.25" customHeight="1">
      <c r="A25" s="13"/>
      <c r="B25" s="23" t="s">
        <v>9</v>
      </c>
      <c r="C25" s="23" t="s">
        <v>208</v>
      </c>
      <c r="D25" s="22" t="s">
        <v>34</v>
      </c>
      <c r="E25" s="22" t="s">
        <v>209</v>
      </c>
      <c r="F25" s="24">
        <v>13677</v>
      </c>
      <c r="G25" s="24">
        <v>13429</v>
      </c>
      <c r="H25" s="24">
        <v>13001</v>
      </c>
      <c r="I25" s="24">
        <v>12572</v>
      </c>
      <c r="J25" s="24">
        <v>12148</v>
      </c>
      <c r="K25" s="24">
        <v>36528</v>
      </c>
      <c r="L25" s="25">
        <f t="shared" si="0"/>
        <v>101355</v>
      </c>
      <c r="M25" s="17"/>
      <c r="N25" s="17"/>
      <c r="O25" s="17"/>
      <c r="P25" s="17"/>
      <c r="Q25" s="17"/>
      <c r="R25" s="17"/>
      <c r="S25" s="17"/>
      <c r="T25" s="17"/>
    </row>
    <row r="26" spans="1:20" s="18" customFormat="1" ht="63.75">
      <c r="A26" s="13"/>
      <c r="B26" s="23" t="s">
        <v>9</v>
      </c>
      <c r="C26" s="23" t="s">
        <v>205</v>
      </c>
      <c r="D26" s="22" t="s">
        <v>206</v>
      </c>
      <c r="E26" s="22" t="s">
        <v>207</v>
      </c>
      <c r="F26" s="24">
        <v>15205</v>
      </c>
      <c r="G26" s="24">
        <v>15076</v>
      </c>
      <c r="H26" s="24">
        <v>14665</v>
      </c>
      <c r="I26" s="24">
        <v>14252</v>
      </c>
      <c r="J26" s="24">
        <v>13850</v>
      </c>
      <c r="K26" s="24">
        <v>101005</v>
      </c>
      <c r="L26" s="25">
        <f t="shared" si="0"/>
        <v>174053</v>
      </c>
      <c r="M26" s="17"/>
      <c r="N26" s="17"/>
      <c r="O26" s="17"/>
      <c r="P26" s="17"/>
      <c r="Q26" s="17"/>
      <c r="R26" s="17"/>
      <c r="S26" s="17"/>
      <c r="T26" s="17"/>
    </row>
    <row r="27" spans="1:20" s="18" customFormat="1" ht="76.5">
      <c r="A27" s="13"/>
      <c r="B27" s="23" t="s">
        <v>9</v>
      </c>
      <c r="C27" s="23" t="s">
        <v>281</v>
      </c>
      <c r="D27" s="22" t="s">
        <v>16</v>
      </c>
      <c r="E27" s="22" t="s">
        <v>204</v>
      </c>
      <c r="F27" s="24">
        <v>22034</v>
      </c>
      <c r="G27" s="24">
        <v>21355</v>
      </c>
      <c r="H27" s="24">
        <v>20680</v>
      </c>
      <c r="I27" s="24">
        <v>20003</v>
      </c>
      <c r="J27" s="24">
        <v>19333</v>
      </c>
      <c r="K27" s="24">
        <v>62338</v>
      </c>
      <c r="L27" s="25">
        <f t="shared" si="0"/>
        <v>165743</v>
      </c>
      <c r="M27" s="17"/>
      <c r="N27" s="17"/>
      <c r="O27" s="17"/>
      <c r="P27" s="17"/>
      <c r="Q27" s="17"/>
      <c r="R27" s="17"/>
      <c r="S27" s="17"/>
      <c r="T27" s="17"/>
    </row>
    <row r="28" spans="1:20" s="18" customFormat="1" ht="76.5">
      <c r="A28" s="13"/>
      <c r="B28" s="23" t="s">
        <v>9</v>
      </c>
      <c r="C28" s="23" t="s">
        <v>279</v>
      </c>
      <c r="D28" s="22" t="s">
        <v>38</v>
      </c>
      <c r="E28" s="22" t="s">
        <v>203</v>
      </c>
      <c r="F28" s="24">
        <v>18658</v>
      </c>
      <c r="G28" s="24">
        <v>17926</v>
      </c>
      <c r="H28" s="24">
        <v>17253</v>
      </c>
      <c r="I28" s="24">
        <v>8384</v>
      </c>
      <c r="J28" s="24">
        <v>0</v>
      </c>
      <c r="K28" s="24">
        <v>0</v>
      </c>
      <c r="L28" s="25">
        <f t="shared" si="0"/>
        <v>62221</v>
      </c>
      <c r="M28" s="17"/>
      <c r="N28" s="17"/>
      <c r="O28" s="17"/>
      <c r="P28" s="17"/>
      <c r="Q28" s="17"/>
      <c r="R28" s="17"/>
      <c r="S28" s="17"/>
      <c r="T28" s="17"/>
    </row>
    <row r="29" spans="1:20" s="18" customFormat="1" ht="63.75">
      <c r="A29" s="13"/>
      <c r="B29" s="23" t="s">
        <v>9</v>
      </c>
      <c r="C29" s="23" t="s">
        <v>202</v>
      </c>
      <c r="D29" s="22" t="s">
        <v>35</v>
      </c>
      <c r="E29" s="22" t="s">
        <v>210</v>
      </c>
      <c r="F29" s="24">
        <v>18186</v>
      </c>
      <c r="G29" s="24">
        <v>17306</v>
      </c>
      <c r="H29" s="24">
        <v>16821</v>
      </c>
      <c r="I29" s="24">
        <v>16354</v>
      </c>
      <c r="J29" s="24">
        <v>15899</v>
      </c>
      <c r="K29" s="24">
        <v>122020</v>
      </c>
      <c r="L29" s="25">
        <f t="shared" si="0"/>
        <v>206586</v>
      </c>
      <c r="M29" s="17"/>
      <c r="N29" s="17"/>
      <c r="O29" s="17"/>
      <c r="P29" s="17"/>
      <c r="Q29" s="17"/>
      <c r="R29" s="17"/>
      <c r="S29" s="17"/>
      <c r="T29" s="17"/>
    </row>
    <row r="30" spans="1:20" s="18" customFormat="1" ht="63.75">
      <c r="A30" s="13"/>
      <c r="B30" s="23" t="s">
        <v>9</v>
      </c>
      <c r="C30" s="23" t="s">
        <v>200</v>
      </c>
      <c r="D30" s="22" t="s">
        <v>13</v>
      </c>
      <c r="E30" s="22" t="s">
        <v>201</v>
      </c>
      <c r="F30" s="24">
        <v>2491</v>
      </c>
      <c r="G30" s="24">
        <v>2393</v>
      </c>
      <c r="H30" s="24">
        <v>588</v>
      </c>
      <c r="I30" s="24">
        <v>0</v>
      </c>
      <c r="J30" s="24">
        <v>0</v>
      </c>
      <c r="K30" s="24">
        <v>0</v>
      </c>
      <c r="L30" s="25">
        <f t="shared" si="0"/>
        <v>5472</v>
      </c>
      <c r="M30" s="17"/>
      <c r="N30" s="17"/>
      <c r="O30" s="17"/>
      <c r="P30" s="17"/>
      <c r="Q30" s="17"/>
      <c r="R30" s="17"/>
      <c r="S30" s="17"/>
      <c r="T30" s="17"/>
    </row>
    <row r="31" spans="1:20" s="18" customFormat="1" ht="89.25">
      <c r="A31" s="13"/>
      <c r="B31" s="23" t="s">
        <v>9</v>
      </c>
      <c r="C31" s="23" t="s">
        <v>282</v>
      </c>
      <c r="D31" s="22" t="s">
        <v>23</v>
      </c>
      <c r="E31" s="22" t="s">
        <v>199</v>
      </c>
      <c r="F31" s="24">
        <v>24346</v>
      </c>
      <c r="G31" s="24">
        <v>23452</v>
      </c>
      <c r="H31" s="24">
        <v>22561</v>
      </c>
      <c r="I31" s="24">
        <v>4445</v>
      </c>
      <c r="J31" s="24">
        <v>0</v>
      </c>
      <c r="K31" s="24">
        <v>0</v>
      </c>
      <c r="L31" s="25">
        <f t="shared" si="0"/>
        <v>74804</v>
      </c>
      <c r="M31" s="17"/>
      <c r="N31" s="17"/>
      <c r="O31" s="17"/>
      <c r="P31" s="17"/>
      <c r="Q31" s="17"/>
      <c r="R31" s="17"/>
      <c r="S31" s="17"/>
      <c r="T31" s="17"/>
    </row>
    <row r="32" spans="1:20" s="18" customFormat="1" ht="51">
      <c r="A32" s="13"/>
      <c r="B32" s="23" t="s">
        <v>9</v>
      </c>
      <c r="C32" s="23" t="s">
        <v>29</v>
      </c>
      <c r="D32" s="22" t="s">
        <v>30</v>
      </c>
      <c r="E32" s="22" t="s">
        <v>198</v>
      </c>
      <c r="F32" s="24">
        <v>10419</v>
      </c>
      <c r="G32" s="24">
        <v>10040</v>
      </c>
      <c r="H32" s="24">
        <v>9732</v>
      </c>
      <c r="I32" s="24">
        <v>9424</v>
      </c>
      <c r="J32" s="24">
        <v>9119</v>
      </c>
      <c r="K32" s="24">
        <v>37221</v>
      </c>
      <c r="L32" s="25">
        <f t="shared" si="0"/>
        <v>85955</v>
      </c>
      <c r="M32" s="17"/>
      <c r="N32" s="17"/>
      <c r="O32" s="17"/>
      <c r="P32" s="17"/>
      <c r="Q32" s="17"/>
      <c r="R32" s="17"/>
      <c r="S32" s="17"/>
      <c r="T32" s="17"/>
    </row>
    <row r="33" spans="1:20" s="18" customFormat="1" ht="51">
      <c r="A33" s="13"/>
      <c r="B33" s="23" t="s">
        <v>9</v>
      </c>
      <c r="C33" s="23" t="s">
        <v>31</v>
      </c>
      <c r="D33" s="22" t="s">
        <v>30</v>
      </c>
      <c r="E33" s="22" t="s">
        <v>198</v>
      </c>
      <c r="F33" s="24">
        <v>5820</v>
      </c>
      <c r="G33" s="24">
        <v>5609</v>
      </c>
      <c r="H33" s="24">
        <v>5437</v>
      </c>
      <c r="I33" s="24">
        <v>5265</v>
      </c>
      <c r="J33" s="24">
        <v>5095</v>
      </c>
      <c r="K33" s="24">
        <v>20793</v>
      </c>
      <c r="L33" s="25">
        <f t="shared" si="0"/>
        <v>48019</v>
      </c>
      <c r="M33" s="17"/>
      <c r="N33" s="17"/>
      <c r="O33" s="17"/>
      <c r="P33" s="17"/>
      <c r="Q33" s="17"/>
      <c r="R33" s="17"/>
      <c r="S33" s="17"/>
      <c r="T33" s="17"/>
    </row>
    <row r="34" spans="1:20" s="18" customFormat="1" ht="38.25">
      <c r="A34" s="13"/>
      <c r="B34" s="23" t="s">
        <v>9</v>
      </c>
      <c r="C34" s="23" t="s">
        <v>196</v>
      </c>
      <c r="D34" s="22" t="s">
        <v>32</v>
      </c>
      <c r="E34" s="22" t="s">
        <v>197</v>
      </c>
      <c r="F34" s="24">
        <v>27842</v>
      </c>
      <c r="G34" s="24">
        <v>29391</v>
      </c>
      <c r="H34" s="24">
        <v>28706</v>
      </c>
      <c r="I34" s="24">
        <v>28020</v>
      </c>
      <c r="J34" s="24">
        <v>27361</v>
      </c>
      <c r="K34" s="24">
        <v>326505</v>
      </c>
      <c r="L34" s="25">
        <f t="shared" si="0"/>
        <v>467825</v>
      </c>
      <c r="M34" s="17"/>
      <c r="N34" s="17"/>
      <c r="O34" s="17"/>
      <c r="P34" s="17"/>
      <c r="Q34" s="17"/>
      <c r="R34" s="17"/>
      <c r="S34" s="17"/>
      <c r="T34" s="17"/>
    </row>
    <row r="35" spans="1:20" s="18" customFormat="1" ht="89.25">
      <c r="A35" s="13"/>
      <c r="B35" s="23" t="s">
        <v>9</v>
      </c>
      <c r="C35" s="23" t="s">
        <v>283</v>
      </c>
      <c r="D35" s="22" t="s">
        <v>24</v>
      </c>
      <c r="E35" s="22" t="s">
        <v>195</v>
      </c>
      <c r="F35" s="24">
        <v>51295</v>
      </c>
      <c r="G35" s="24">
        <v>48887</v>
      </c>
      <c r="H35" s="24">
        <v>47134</v>
      </c>
      <c r="I35" s="24">
        <v>45376</v>
      </c>
      <c r="J35" s="24">
        <v>32975</v>
      </c>
      <c r="K35" s="24">
        <v>0</v>
      </c>
      <c r="L35" s="25">
        <f t="shared" si="0"/>
        <v>225667</v>
      </c>
      <c r="M35" s="17"/>
      <c r="N35" s="17"/>
      <c r="O35" s="17"/>
      <c r="P35" s="17"/>
      <c r="Q35" s="17"/>
      <c r="R35" s="17"/>
      <c r="S35" s="17"/>
      <c r="T35" s="17"/>
    </row>
    <row r="36" spans="1:33" s="18" customFormat="1" ht="51">
      <c r="A36" s="13"/>
      <c r="B36" s="23" t="s">
        <v>9</v>
      </c>
      <c r="C36" s="23" t="s">
        <v>28</v>
      </c>
      <c r="D36" s="22" t="s">
        <v>24</v>
      </c>
      <c r="E36" s="22" t="s">
        <v>195</v>
      </c>
      <c r="F36" s="24">
        <v>17069</v>
      </c>
      <c r="G36" s="24">
        <v>16267</v>
      </c>
      <c r="H36" s="24">
        <v>15684</v>
      </c>
      <c r="I36" s="24">
        <v>15099</v>
      </c>
      <c r="J36" s="24">
        <v>10973</v>
      </c>
      <c r="K36" s="24">
        <v>0</v>
      </c>
      <c r="L36" s="25">
        <f t="shared" si="0"/>
        <v>75092</v>
      </c>
      <c r="M36" s="25">
        <f aca="true" t="shared" si="1" ref="M36:AG36">SUM(G36:L36)</f>
        <v>133115</v>
      </c>
      <c r="N36" s="25">
        <f t="shared" si="1"/>
        <v>249963</v>
      </c>
      <c r="O36" s="25">
        <f t="shared" si="1"/>
        <v>484242</v>
      </c>
      <c r="P36" s="25">
        <f t="shared" si="1"/>
        <v>953385</v>
      </c>
      <c r="Q36" s="25">
        <f t="shared" si="1"/>
        <v>1895797</v>
      </c>
      <c r="R36" s="25">
        <f t="shared" si="1"/>
        <v>3791594</v>
      </c>
      <c r="S36" s="25">
        <f t="shared" si="1"/>
        <v>7508096</v>
      </c>
      <c r="T36" s="25">
        <f t="shared" si="1"/>
        <v>14883077</v>
      </c>
      <c r="U36" s="25">
        <f t="shared" si="1"/>
        <v>29516191</v>
      </c>
      <c r="V36" s="25">
        <f t="shared" si="1"/>
        <v>58548140</v>
      </c>
      <c r="W36" s="25">
        <f t="shared" si="1"/>
        <v>116142895</v>
      </c>
      <c r="X36" s="25">
        <f t="shared" si="1"/>
        <v>230389993</v>
      </c>
      <c r="Y36" s="25">
        <f t="shared" si="1"/>
        <v>456988392</v>
      </c>
      <c r="Z36" s="25">
        <f t="shared" si="1"/>
        <v>906468688</v>
      </c>
      <c r="AA36" s="25">
        <f t="shared" si="1"/>
        <v>1798054299</v>
      </c>
      <c r="AB36" s="25">
        <f t="shared" si="1"/>
        <v>3566592407</v>
      </c>
      <c r="AC36" s="25">
        <f t="shared" si="1"/>
        <v>7074636674</v>
      </c>
      <c r="AD36" s="25">
        <f t="shared" si="1"/>
        <v>14033130453</v>
      </c>
      <c r="AE36" s="25">
        <f t="shared" si="1"/>
        <v>27835870913</v>
      </c>
      <c r="AF36" s="25">
        <f t="shared" si="1"/>
        <v>55214753434</v>
      </c>
      <c r="AG36" s="25">
        <f t="shared" si="1"/>
        <v>109523038180</v>
      </c>
    </row>
    <row r="37" spans="1:20" s="18" customFormat="1" ht="25.5">
      <c r="A37" s="13"/>
      <c r="B37" s="23" t="s">
        <v>9</v>
      </c>
      <c r="C37" s="23" t="s">
        <v>224</v>
      </c>
      <c r="D37" s="22" t="s">
        <v>113</v>
      </c>
      <c r="E37" s="22" t="s">
        <v>225</v>
      </c>
      <c r="F37" s="24">
        <v>5043</v>
      </c>
      <c r="G37" s="24">
        <v>4921</v>
      </c>
      <c r="H37" s="24">
        <v>4762</v>
      </c>
      <c r="I37" s="24">
        <v>4613</v>
      </c>
      <c r="J37" s="24">
        <v>4467</v>
      </c>
      <c r="K37" s="24">
        <v>20105</v>
      </c>
      <c r="L37" s="25">
        <f t="shared" si="0"/>
        <v>43911</v>
      </c>
      <c r="M37" s="17"/>
      <c r="N37" s="17"/>
      <c r="O37" s="17"/>
      <c r="P37" s="17"/>
      <c r="Q37" s="17"/>
      <c r="R37" s="17"/>
      <c r="S37" s="17"/>
      <c r="T37" s="17"/>
    </row>
    <row r="38" spans="1:20" s="18" customFormat="1" ht="63.75">
      <c r="A38" s="13"/>
      <c r="B38" s="23" t="s">
        <v>9</v>
      </c>
      <c r="C38" s="23" t="s">
        <v>284</v>
      </c>
      <c r="D38" s="22" t="s">
        <v>53</v>
      </c>
      <c r="E38" s="22" t="s">
        <v>194</v>
      </c>
      <c r="F38" s="24">
        <v>15040</v>
      </c>
      <c r="G38" s="24">
        <v>14576</v>
      </c>
      <c r="H38" s="24">
        <v>14040</v>
      </c>
      <c r="I38" s="24">
        <v>13521</v>
      </c>
      <c r="J38" s="24">
        <v>13003</v>
      </c>
      <c r="K38" s="24">
        <v>29</v>
      </c>
      <c r="L38" s="25">
        <f t="shared" si="0"/>
        <v>70209</v>
      </c>
      <c r="M38" s="17"/>
      <c r="N38" s="17"/>
      <c r="O38" s="17"/>
      <c r="P38" s="17"/>
      <c r="Q38" s="17"/>
      <c r="R38" s="17"/>
      <c r="S38" s="17"/>
      <c r="T38" s="17"/>
    </row>
    <row r="39" spans="1:20" s="18" customFormat="1" ht="38.25">
      <c r="A39" s="13"/>
      <c r="B39" s="23" t="s">
        <v>9</v>
      </c>
      <c r="C39" s="23" t="s">
        <v>285</v>
      </c>
      <c r="D39" s="22" t="s">
        <v>114</v>
      </c>
      <c r="E39" s="22" t="s">
        <v>193</v>
      </c>
      <c r="F39" s="24">
        <v>8231</v>
      </c>
      <c r="G39" s="24">
        <v>8076</v>
      </c>
      <c r="H39" s="24">
        <v>7834</v>
      </c>
      <c r="I39" s="24">
        <v>7591</v>
      </c>
      <c r="J39" s="24">
        <v>7353</v>
      </c>
      <c r="K39" s="24">
        <v>34610</v>
      </c>
      <c r="L39" s="25">
        <f t="shared" si="0"/>
        <v>73695</v>
      </c>
      <c r="M39" s="17"/>
      <c r="N39" s="17"/>
      <c r="O39" s="17"/>
      <c r="P39" s="17"/>
      <c r="Q39" s="17"/>
      <c r="R39" s="17"/>
      <c r="S39" s="17"/>
      <c r="T39" s="17"/>
    </row>
    <row r="40" spans="1:20" s="18" customFormat="1" ht="63.75">
      <c r="A40" s="13"/>
      <c r="B40" s="23" t="s">
        <v>9</v>
      </c>
      <c r="C40" s="23" t="s">
        <v>286</v>
      </c>
      <c r="D40" s="22" t="s">
        <v>71</v>
      </c>
      <c r="E40" s="22" t="s">
        <v>192</v>
      </c>
      <c r="F40" s="24">
        <v>11781</v>
      </c>
      <c r="G40" s="24">
        <v>11403</v>
      </c>
      <c r="H40" s="24">
        <v>10987</v>
      </c>
      <c r="I40" s="24">
        <v>10569</v>
      </c>
      <c r="J40" s="24">
        <v>2592</v>
      </c>
      <c r="K40" s="24">
        <v>0</v>
      </c>
      <c r="L40" s="25">
        <f t="shared" si="0"/>
        <v>47332</v>
      </c>
      <c r="M40" s="17"/>
      <c r="N40" s="17"/>
      <c r="O40" s="17"/>
      <c r="P40" s="17"/>
      <c r="Q40" s="17"/>
      <c r="R40" s="17"/>
      <c r="S40" s="17"/>
      <c r="T40" s="17"/>
    </row>
    <row r="41" spans="1:20" s="18" customFormat="1" ht="63.75">
      <c r="A41" s="13"/>
      <c r="B41" s="23" t="s">
        <v>9</v>
      </c>
      <c r="C41" s="23" t="s">
        <v>287</v>
      </c>
      <c r="D41" s="22" t="s">
        <v>69</v>
      </c>
      <c r="E41" s="22" t="s">
        <v>191</v>
      </c>
      <c r="F41" s="24">
        <v>4824</v>
      </c>
      <c r="G41" s="24">
        <v>4683</v>
      </c>
      <c r="H41" s="24">
        <v>4544</v>
      </c>
      <c r="I41" s="24">
        <v>4405</v>
      </c>
      <c r="J41" s="24">
        <v>4267</v>
      </c>
      <c r="K41" s="24">
        <v>20969</v>
      </c>
      <c r="L41" s="25">
        <f t="shared" si="0"/>
        <v>43692</v>
      </c>
      <c r="M41" s="17"/>
      <c r="N41" s="17"/>
      <c r="O41" s="17"/>
      <c r="P41" s="17"/>
      <c r="Q41" s="17"/>
      <c r="R41" s="17"/>
      <c r="S41" s="17"/>
      <c r="T41" s="17"/>
    </row>
    <row r="42" spans="1:20" s="18" customFormat="1" ht="80.25" customHeight="1">
      <c r="A42" s="13"/>
      <c r="B42" s="23" t="s">
        <v>9</v>
      </c>
      <c r="C42" s="23" t="s">
        <v>288</v>
      </c>
      <c r="D42" s="22" t="s">
        <v>19</v>
      </c>
      <c r="E42" s="22" t="s">
        <v>190</v>
      </c>
      <c r="F42" s="24">
        <v>14419</v>
      </c>
      <c r="G42" s="24">
        <v>13762</v>
      </c>
      <c r="H42" s="24">
        <v>13353</v>
      </c>
      <c r="I42" s="24">
        <v>12943</v>
      </c>
      <c r="J42" s="24">
        <v>12539</v>
      </c>
      <c r="K42" s="24">
        <v>61625</v>
      </c>
      <c r="L42" s="25">
        <f t="shared" si="0"/>
        <v>128641</v>
      </c>
      <c r="M42" s="17"/>
      <c r="N42" s="17"/>
      <c r="O42" s="17"/>
      <c r="P42" s="17"/>
      <c r="Q42" s="17"/>
      <c r="R42" s="17"/>
      <c r="S42" s="17"/>
      <c r="T42" s="17"/>
    </row>
    <row r="43" spans="1:20" s="18" customFormat="1" ht="52.5" customHeight="1">
      <c r="A43" s="13"/>
      <c r="B43" s="23" t="s">
        <v>9</v>
      </c>
      <c r="C43" s="23" t="s">
        <v>274</v>
      </c>
      <c r="D43" s="22" t="s">
        <v>72</v>
      </c>
      <c r="E43" s="22" t="s">
        <v>189</v>
      </c>
      <c r="F43" s="24">
        <v>19302</v>
      </c>
      <c r="G43" s="24">
        <v>18433</v>
      </c>
      <c r="H43" s="24">
        <v>17772</v>
      </c>
      <c r="I43" s="24">
        <v>17109</v>
      </c>
      <c r="J43" s="24">
        <v>12420</v>
      </c>
      <c r="K43" s="24">
        <v>0</v>
      </c>
      <c r="L43" s="25">
        <f t="shared" si="0"/>
        <v>85036</v>
      </c>
      <c r="M43" s="17"/>
      <c r="N43" s="17"/>
      <c r="O43" s="17"/>
      <c r="P43" s="17"/>
      <c r="Q43" s="17"/>
      <c r="R43" s="17"/>
      <c r="S43" s="17"/>
      <c r="T43" s="17"/>
    </row>
    <row r="44" spans="1:20" s="18" customFormat="1" ht="63.75">
      <c r="A44" s="13"/>
      <c r="B44" s="23" t="s">
        <v>9</v>
      </c>
      <c r="C44" s="23" t="s">
        <v>294</v>
      </c>
      <c r="D44" s="22" t="s">
        <v>22</v>
      </c>
      <c r="E44" s="22" t="s">
        <v>156</v>
      </c>
      <c r="F44" s="24">
        <v>3508</v>
      </c>
      <c r="G44" s="24">
        <v>3336</v>
      </c>
      <c r="H44" s="24">
        <v>3226</v>
      </c>
      <c r="I44" s="24">
        <v>3115</v>
      </c>
      <c r="J44" s="24">
        <v>3004</v>
      </c>
      <c r="K44" s="24">
        <v>5680</v>
      </c>
      <c r="L44" s="25">
        <f t="shared" si="0"/>
        <v>21869</v>
      </c>
      <c r="M44" s="17"/>
      <c r="N44" s="17"/>
      <c r="O44" s="17"/>
      <c r="P44" s="17"/>
      <c r="Q44" s="17"/>
      <c r="R44" s="17"/>
      <c r="S44" s="17"/>
      <c r="T44" s="17"/>
    </row>
    <row r="45" spans="1:20" s="18" customFormat="1" ht="38.25">
      <c r="A45" s="13"/>
      <c r="B45" s="23" t="s">
        <v>9</v>
      </c>
      <c r="C45" s="23" t="s">
        <v>39</v>
      </c>
      <c r="D45" s="22" t="s">
        <v>40</v>
      </c>
      <c r="E45" s="22" t="s">
        <v>188</v>
      </c>
      <c r="F45" s="24">
        <v>13095</v>
      </c>
      <c r="G45" s="24">
        <v>12525</v>
      </c>
      <c r="H45" s="24">
        <v>12042</v>
      </c>
      <c r="I45" s="24">
        <v>7</v>
      </c>
      <c r="J45" s="24">
        <v>0</v>
      </c>
      <c r="K45" s="24">
        <v>0</v>
      </c>
      <c r="L45" s="25">
        <f t="shared" si="0"/>
        <v>37669</v>
      </c>
      <c r="M45" s="17"/>
      <c r="N45" s="17"/>
      <c r="O45" s="17"/>
      <c r="P45" s="17"/>
      <c r="Q45" s="17"/>
      <c r="R45" s="17"/>
      <c r="S45" s="17"/>
      <c r="T45" s="17"/>
    </row>
    <row r="46" spans="1:20" s="18" customFormat="1" ht="76.5">
      <c r="A46" s="13"/>
      <c r="B46" s="23" t="s">
        <v>9</v>
      </c>
      <c r="C46" s="23" t="s">
        <v>295</v>
      </c>
      <c r="D46" s="22" t="s">
        <v>70</v>
      </c>
      <c r="E46" s="22" t="s">
        <v>187</v>
      </c>
      <c r="F46" s="24">
        <v>9056</v>
      </c>
      <c r="G46" s="24">
        <v>8801</v>
      </c>
      <c r="H46" s="24">
        <v>8501</v>
      </c>
      <c r="I46" s="24">
        <v>8201</v>
      </c>
      <c r="J46" s="24">
        <v>7902</v>
      </c>
      <c r="K46" s="24">
        <v>9463</v>
      </c>
      <c r="L46" s="25">
        <f t="shared" si="0"/>
        <v>51924</v>
      </c>
      <c r="M46" s="17"/>
      <c r="N46" s="17"/>
      <c r="O46" s="17"/>
      <c r="P46" s="17"/>
      <c r="Q46" s="17"/>
      <c r="R46" s="17"/>
      <c r="S46" s="17"/>
      <c r="T46" s="17"/>
    </row>
    <row r="47" spans="1:20" s="18" customFormat="1" ht="76.5">
      <c r="A47" s="13"/>
      <c r="B47" s="23" t="s">
        <v>9</v>
      </c>
      <c r="C47" s="23" t="s">
        <v>296</v>
      </c>
      <c r="D47" s="22" t="s">
        <v>51</v>
      </c>
      <c r="E47" s="22" t="s">
        <v>186</v>
      </c>
      <c r="F47" s="24">
        <v>4469</v>
      </c>
      <c r="G47" s="24">
        <v>4304</v>
      </c>
      <c r="H47" s="24">
        <v>4157</v>
      </c>
      <c r="I47" s="24">
        <v>4010</v>
      </c>
      <c r="J47" s="24">
        <v>3864</v>
      </c>
      <c r="K47" s="24">
        <v>4631</v>
      </c>
      <c r="L47" s="25">
        <f t="shared" si="0"/>
        <v>25435</v>
      </c>
      <c r="M47" s="17"/>
      <c r="N47" s="17"/>
      <c r="O47" s="17"/>
      <c r="P47" s="17"/>
      <c r="Q47" s="17"/>
      <c r="R47" s="17"/>
      <c r="S47" s="17"/>
      <c r="T47" s="17"/>
    </row>
    <row r="48" spans="1:20" s="18" customFormat="1" ht="63.75">
      <c r="A48" s="13"/>
      <c r="B48" s="23" t="s">
        <v>9</v>
      </c>
      <c r="C48" s="23" t="s">
        <v>275</v>
      </c>
      <c r="D48" s="22" t="s">
        <v>73</v>
      </c>
      <c r="E48" s="22" t="s">
        <v>185</v>
      </c>
      <c r="F48" s="24">
        <v>9985</v>
      </c>
      <c r="G48" s="24">
        <v>4859</v>
      </c>
      <c r="H48" s="24">
        <v>0</v>
      </c>
      <c r="I48" s="24">
        <v>0</v>
      </c>
      <c r="J48" s="24">
        <v>0</v>
      </c>
      <c r="K48" s="24">
        <v>0</v>
      </c>
      <c r="L48" s="25">
        <f t="shared" si="0"/>
        <v>14844</v>
      </c>
      <c r="M48" s="17"/>
      <c r="N48" s="17"/>
      <c r="O48" s="17"/>
      <c r="P48" s="17"/>
      <c r="Q48" s="17"/>
      <c r="R48" s="17"/>
      <c r="S48" s="17"/>
      <c r="T48" s="17"/>
    </row>
    <row r="49" spans="1:20" s="18" customFormat="1" ht="76.5">
      <c r="A49" s="13"/>
      <c r="B49" s="23" t="s">
        <v>9</v>
      </c>
      <c r="C49" s="23" t="s">
        <v>276</v>
      </c>
      <c r="D49" s="22" t="s">
        <v>99</v>
      </c>
      <c r="E49" s="22" t="s">
        <v>181</v>
      </c>
      <c r="F49" s="24">
        <v>40905</v>
      </c>
      <c r="G49" s="24">
        <v>38960</v>
      </c>
      <c r="H49" s="24">
        <v>37875</v>
      </c>
      <c r="I49" s="24">
        <v>36787</v>
      </c>
      <c r="J49" s="24">
        <v>35722</v>
      </c>
      <c r="K49" s="24">
        <v>239814</v>
      </c>
      <c r="L49" s="25">
        <f t="shared" si="0"/>
        <v>430063</v>
      </c>
      <c r="M49" s="17"/>
      <c r="N49" s="17"/>
      <c r="O49" s="17"/>
      <c r="P49" s="17"/>
      <c r="Q49" s="17"/>
      <c r="R49" s="17"/>
      <c r="S49" s="17"/>
      <c r="T49" s="17"/>
    </row>
    <row r="50" spans="1:34" s="18" customFormat="1" ht="76.5">
      <c r="A50" s="13"/>
      <c r="B50" s="23" t="s">
        <v>9</v>
      </c>
      <c r="C50" s="23" t="s">
        <v>297</v>
      </c>
      <c r="D50" s="22" t="s">
        <v>66</v>
      </c>
      <c r="E50" s="22" t="s">
        <v>142</v>
      </c>
      <c r="F50" s="24">
        <v>7996</v>
      </c>
      <c r="G50" s="24">
        <v>7618</v>
      </c>
      <c r="H50" s="24">
        <v>7371</v>
      </c>
      <c r="I50" s="24">
        <v>7124</v>
      </c>
      <c r="J50" s="24">
        <v>6878</v>
      </c>
      <c r="K50" s="24">
        <v>17642</v>
      </c>
      <c r="L50" s="25">
        <f t="shared" si="0"/>
        <v>54629</v>
      </c>
      <c r="M50" s="17"/>
      <c r="N50" s="17"/>
      <c r="O50" s="17"/>
      <c r="P50" s="17"/>
      <c r="Q50" s="17"/>
      <c r="R50" s="17"/>
      <c r="S50" s="17"/>
      <c r="T50" s="17"/>
      <c r="AH50" s="49"/>
    </row>
    <row r="51" spans="1:20" s="18" customFormat="1" ht="51">
      <c r="A51" s="13"/>
      <c r="B51" s="23" t="s">
        <v>9</v>
      </c>
      <c r="C51" s="23" t="s">
        <v>301</v>
      </c>
      <c r="D51" s="22" t="s">
        <v>98</v>
      </c>
      <c r="E51" s="22" t="s">
        <v>184</v>
      </c>
      <c r="F51" s="24">
        <v>8936</v>
      </c>
      <c r="G51" s="24">
        <v>8522</v>
      </c>
      <c r="H51" s="24">
        <v>8242</v>
      </c>
      <c r="I51" s="24">
        <v>7968</v>
      </c>
      <c r="J51" s="24">
        <v>7696</v>
      </c>
      <c r="K51" s="24">
        <v>21438</v>
      </c>
      <c r="L51" s="25">
        <f t="shared" si="0"/>
        <v>62802</v>
      </c>
      <c r="M51" s="17"/>
      <c r="N51" s="17"/>
      <c r="O51" s="17"/>
      <c r="P51" s="17"/>
      <c r="Q51" s="17"/>
      <c r="R51" s="17"/>
      <c r="S51" s="17"/>
      <c r="T51" s="17"/>
    </row>
    <row r="52" spans="1:34" s="18" customFormat="1" ht="89.25">
      <c r="A52" s="13"/>
      <c r="B52" s="23" t="s">
        <v>9</v>
      </c>
      <c r="C52" s="23" t="s">
        <v>302</v>
      </c>
      <c r="D52" s="22" t="s">
        <v>92</v>
      </c>
      <c r="E52" s="22" t="s">
        <v>183</v>
      </c>
      <c r="F52" s="24">
        <v>8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5">
        <f t="shared" si="0"/>
        <v>8</v>
      </c>
      <c r="M52" s="17"/>
      <c r="N52" s="17"/>
      <c r="O52" s="17"/>
      <c r="P52" s="17"/>
      <c r="Q52" s="17"/>
      <c r="R52" s="17"/>
      <c r="S52" s="17"/>
      <c r="T52" s="17"/>
      <c r="AH52" s="49"/>
    </row>
    <row r="53" spans="1:20" s="18" customFormat="1" ht="63.75">
      <c r="A53" s="13"/>
      <c r="B53" s="23" t="s">
        <v>9</v>
      </c>
      <c r="C53" s="23" t="s">
        <v>277</v>
      </c>
      <c r="D53" s="22" t="s">
        <v>86</v>
      </c>
      <c r="E53" s="22" t="s">
        <v>182</v>
      </c>
      <c r="F53" s="24">
        <v>4790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5">
        <f t="shared" si="0"/>
        <v>4790</v>
      </c>
      <c r="M53" s="17"/>
      <c r="N53" s="17"/>
      <c r="O53" s="17"/>
      <c r="P53" s="17"/>
      <c r="Q53" s="17"/>
      <c r="R53" s="17"/>
      <c r="S53" s="17"/>
      <c r="T53" s="17"/>
    </row>
    <row r="54" spans="1:20" s="18" customFormat="1" ht="38.25">
      <c r="A54" s="13"/>
      <c r="B54" s="23" t="s">
        <v>9</v>
      </c>
      <c r="C54" s="23" t="s">
        <v>289</v>
      </c>
      <c r="D54" s="22" t="s">
        <v>112</v>
      </c>
      <c r="E54" s="22" t="s">
        <v>181</v>
      </c>
      <c r="F54" s="24">
        <v>11932</v>
      </c>
      <c r="G54" s="24">
        <v>11331</v>
      </c>
      <c r="H54" s="24">
        <v>11015</v>
      </c>
      <c r="I54" s="24">
        <v>10699</v>
      </c>
      <c r="J54" s="24">
        <v>10389</v>
      </c>
      <c r="K54" s="24">
        <v>69746</v>
      </c>
      <c r="L54" s="25">
        <f t="shared" si="0"/>
        <v>125112</v>
      </c>
      <c r="M54" s="17"/>
      <c r="N54" s="17"/>
      <c r="O54" s="17"/>
      <c r="P54" s="17"/>
      <c r="Q54" s="17"/>
      <c r="R54" s="17"/>
      <c r="S54" s="17"/>
      <c r="T54" s="17"/>
    </row>
    <row r="55" spans="1:20" s="18" customFormat="1" ht="51">
      <c r="A55" s="13"/>
      <c r="B55" s="23" t="s">
        <v>9</v>
      </c>
      <c r="C55" s="23" t="s">
        <v>82</v>
      </c>
      <c r="D55" s="22" t="s">
        <v>83</v>
      </c>
      <c r="E55" s="22" t="s">
        <v>180</v>
      </c>
      <c r="F55" s="24">
        <v>1223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5">
        <f t="shared" si="0"/>
        <v>1223</v>
      </c>
      <c r="M55" s="17"/>
      <c r="N55" s="17"/>
      <c r="O55" s="17"/>
      <c r="P55" s="17"/>
      <c r="Q55" s="17"/>
      <c r="R55" s="17"/>
      <c r="S55" s="17"/>
      <c r="T55" s="17"/>
    </row>
    <row r="56" spans="1:20" s="18" customFormat="1" ht="51">
      <c r="A56" s="13"/>
      <c r="B56" s="23" t="s">
        <v>9</v>
      </c>
      <c r="C56" s="23" t="s">
        <v>44</v>
      </c>
      <c r="D56" s="22" t="s">
        <v>45</v>
      </c>
      <c r="E56" s="22" t="s">
        <v>179</v>
      </c>
      <c r="F56" s="24">
        <v>30816</v>
      </c>
      <c r="G56" s="24">
        <v>29698</v>
      </c>
      <c r="H56" s="24">
        <v>15132</v>
      </c>
      <c r="I56" s="24">
        <v>0</v>
      </c>
      <c r="J56" s="24">
        <v>0</v>
      </c>
      <c r="K56" s="24">
        <v>0</v>
      </c>
      <c r="L56" s="25">
        <f t="shared" si="0"/>
        <v>75646</v>
      </c>
      <c r="M56" s="17"/>
      <c r="N56" s="17"/>
      <c r="O56" s="17"/>
      <c r="P56" s="17"/>
      <c r="Q56" s="17"/>
      <c r="R56" s="17"/>
      <c r="S56" s="17"/>
      <c r="T56" s="17"/>
    </row>
    <row r="57" spans="1:20" s="18" customFormat="1" ht="63.75">
      <c r="A57" s="13"/>
      <c r="B57" s="23" t="s">
        <v>9</v>
      </c>
      <c r="C57" s="23" t="s">
        <v>323</v>
      </c>
      <c r="D57" s="22" t="s">
        <v>100</v>
      </c>
      <c r="E57" s="22" t="s">
        <v>178</v>
      </c>
      <c r="F57" s="24">
        <v>6539</v>
      </c>
      <c r="G57" s="24">
        <v>6346</v>
      </c>
      <c r="H57" s="24">
        <v>6172</v>
      </c>
      <c r="I57" s="24">
        <v>5999</v>
      </c>
      <c r="J57" s="24">
        <v>5830</v>
      </c>
      <c r="K57" s="24">
        <v>42516</v>
      </c>
      <c r="L57" s="25">
        <f t="shared" si="0"/>
        <v>73402</v>
      </c>
      <c r="M57" s="17"/>
      <c r="N57" s="17"/>
      <c r="O57" s="17"/>
      <c r="P57" s="17"/>
      <c r="Q57" s="17"/>
      <c r="R57" s="17"/>
      <c r="S57" s="17"/>
      <c r="T57" s="17"/>
    </row>
    <row r="58" spans="1:20" s="18" customFormat="1" ht="76.5">
      <c r="A58" s="13"/>
      <c r="B58" s="23" t="s">
        <v>9</v>
      </c>
      <c r="C58" s="23" t="s">
        <v>303</v>
      </c>
      <c r="D58" s="22" t="s">
        <v>74</v>
      </c>
      <c r="E58" s="22" t="s">
        <v>177</v>
      </c>
      <c r="F58" s="24">
        <v>9929</v>
      </c>
      <c r="G58" s="24">
        <v>9515</v>
      </c>
      <c r="H58" s="24">
        <v>9257</v>
      </c>
      <c r="I58" s="24">
        <v>8995</v>
      </c>
      <c r="J58" s="24">
        <v>8741</v>
      </c>
      <c r="K58" s="24">
        <v>63761</v>
      </c>
      <c r="L58" s="25">
        <f t="shared" si="0"/>
        <v>110198</v>
      </c>
      <c r="M58" s="17"/>
      <c r="N58" s="17"/>
      <c r="O58" s="17"/>
      <c r="P58" s="17"/>
      <c r="Q58" s="17"/>
      <c r="R58" s="17"/>
      <c r="S58" s="17"/>
      <c r="T58" s="17"/>
    </row>
    <row r="59" spans="1:20" s="18" customFormat="1" ht="38.25">
      <c r="A59" s="13"/>
      <c r="B59" s="23" t="s">
        <v>9</v>
      </c>
      <c r="C59" s="23" t="s">
        <v>324</v>
      </c>
      <c r="D59" s="22" t="s">
        <v>67</v>
      </c>
      <c r="E59" s="22" t="s">
        <v>176</v>
      </c>
      <c r="F59" s="24">
        <v>78219</v>
      </c>
      <c r="G59" s="24">
        <v>75033</v>
      </c>
      <c r="H59" s="24">
        <v>72455</v>
      </c>
      <c r="I59" s="24">
        <v>70873</v>
      </c>
      <c r="J59" s="24">
        <v>69374</v>
      </c>
      <c r="K59" s="24">
        <v>1005677</v>
      </c>
      <c r="L59" s="25">
        <f t="shared" si="0"/>
        <v>1371631</v>
      </c>
      <c r="M59" s="17"/>
      <c r="N59" s="17"/>
      <c r="O59" s="17"/>
      <c r="P59" s="17"/>
      <c r="Q59" s="17"/>
      <c r="R59" s="17"/>
      <c r="S59" s="17"/>
      <c r="T59" s="17"/>
    </row>
    <row r="60" spans="1:20" s="18" customFormat="1" ht="51">
      <c r="A60" s="13"/>
      <c r="B60" s="23" t="s">
        <v>9</v>
      </c>
      <c r="C60" s="23" t="s">
        <v>298</v>
      </c>
      <c r="D60" s="22" t="s">
        <v>115</v>
      </c>
      <c r="E60" s="22" t="s">
        <v>175</v>
      </c>
      <c r="F60" s="24">
        <v>5437</v>
      </c>
      <c r="G60" s="24">
        <v>5268</v>
      </c>
      <c r="H60" s="24">
        <v>5115</v>
      </c>
      <c r="I60" s="24">
        <v>4962</v>
      </c>
      <c r="J60" s="24">
        <v>4813</v>
      </c>
      <c r="K60" s="24">
        <v>38069</v>
      </c>
      <c r="L60" s="25">
        <f t="shared" si="0"/>
        <v>63664</v>
      </c>
      <c r="M60" s="17"/>
      <c r="N60" s="17"/>
      <c r="O60" s="17"/>
      <c r="P60" s="17"/>
      <c r="Q60" s="17"/>
      <c r="R60" s="17"/>
      <c r="S60" s="17"/>
      <c r="T60" s="17"/>
    </row>
    <row r="61" spans="1:20" s="18" customFormat="1" ht="51">
      <c r="A61" s="13"/>
      <c r="B61" s="23" t="s">
        <v>9</v>
      </c>
      <c r="C61" s="23" t="s">
        <v>290</v>
      </c>
      <c r="D61" s="22" t="s">
        <v>109</v>
      </c>
      <c r="E61" s="22" t="s">
        <v>174</v>
      </c>
      <c r="F61" s="24">
        <v>36346</v>
      </c>
      <c r="G61" s="24">
        <v>35188</v>
      </c>
      <c r="H61" s="24">
        <v>34253</v>
      </c>
      <c r="I61" s="24">
        <v>33316</v>
      </c>
      <c r="J61" s="24">
        <v>32404</v>
      </c>
      <c r="K61" s="24">
        <v>260947</v>
      </c>
      <c r="L61" s="25">
        <f aca="true" t="shared" si="2" ref="L61:L119">SUM(F61:K61)</f>
        <v>432454</v>
      </c>
      <c r="M61" s="17"/>
      <c r="N61" s="17"/>
      <c r="O61" s="17"/>
      <c r="P61" s="17"/>
      <c r="Q61" s="17"/>
      <c r="R61" s="17"/>
      <c r="S61" s="17"/>
      <c r="T61" s="17"/>
    </row>
    <row r="62" spans="1:20" s="18" customFormat="1" ht="51">
      <c r="A62" s="13"/>
      <c r="B62" s="23" t="s">
        <v>9</v>
      </c>
      <c r="C62" s="23" t="s">
        <v>291</v>
      </c>
      <c r="D62" s="22" t="s">
        <v>109</v>
      </c>
      <c r="E62" s="22" t="s">
        <v>174</v>
      </c>
      <c r="F62" s="24">
        <v>7291</v>
      </c>
      <c r="G62" s="24">
        <v>7059</v>
      </c>
      <c r="H62" s="24">
        <v>6971</v>
      </c>
      <c r="I62" s="24">
        <v>6651</v>
      </c>
      <c r="J62" s="24">
        <v>6500</v>
      </c>
      <c r="K62" s="24">
        <v>52278</v>
      </c>
      <c r="L62" s="25">
        <f t="shared" si="2"/>
        <v>86750</v>
      </c>
      <c r="M62" s="17"/>
      <c r="N62" s="17"/>
      <c r="O62" s="17"/>
      <c r="P62" s="17"/>
      <c r="Q62" s="17"/>
      <c r="R62" s="17"/>
      <c r="S62" s="17"/>
      <c r="T62" s="17"/>
    </row>
    <row r="63" spans="1:20" s="18" customFormat="1" ht="51">
      <c r="A63" s="13"/>
      <c r="B63" s="23" t="s">
        <v>9</v>
      </c>
      <c r="C63" s="23" t="s">
        <v>292</v>
      </c>
      <c r="D63" s="22" t="s">
        <v>109</v>
      </c>
      <c r="E63" s="22" t="s">
        <v>174</v>
      </c>
      <c r="F63" s="24">
        <v>6465</v>
      </c>
      <c r="G63" s="24">
        <v>6259</v>
      </c>
      <c r="H63" s="24">
        <v>6092</v>
      </c>
      <c r="I63" s="24">
        <v>5926</v>
      </c>
      <c r="J63" s="24">
        <v>5763</v>
      </c>
      <c r="K63" s="24">
        <v>46411</v>
      </c>
      <c r="L63" s="25">
        <f t="shared" si="2"/>
        <v>76916</v>
      </c>
      <c r="M63" s="17"/>
      <c r="N63" s="17"/>
      <c r="O63" s="17"/>
      <c r="P63" s="17"/>
      <c r="Q63" s="17"/>
      <c r="R63" s="17"/>
      <c r="S63" s="17"/>
      <c r="T63" s="17"/>
    </row>
    <row r="64" spans="1:20" s="18" customFormat="1" ht="51">
      <c r="A64" s="13"/>
      <c r="B64" s="23" t="s">
        <v>9</v>
      </c>
      <c r="C64" s="23" t="s">
        <v>299</v>
      </c>
      <c r="D64" s="22" t="s">
        <v>18</v>
      </c>
      <c r="E64" s="22" t="s">
        <v>174</v>
      </c>
      <c r="F64" s="24">
        <v>1747</v>
      </c>
      <c r="G64" s="24">
        <v>1687</v>
      </c>
      <c r="H64" s="24">
        <v>1642</v>
      </c>
      <c r="I64" s="24">
        <v>1597</v>
      </c>
      <c r="J64" s="24">
        <v>1554</v>
      </c>
      <c r="K64" s="24">
        <v>12512</v>
      </c>
      <c r="L64" s="25">
        <f t="shared" si="2"/>
        <v>20739</v>
      </c>
      <c r="M64" s="17"/>
      <c r="N64" s="17"/>
      <c r="O64" s="17"/>
      <c r="P64" s="17"/>
      <c r="Q64" s="17"/>
      <c r="R64" s="17"/>
      <c r="S64" s="17"/>
      <c r="T64" s="17"/>
    </row>
    <row r="65" spans="1:20" s="18" customFormat="1" ht="51">
      <c r="A65" s="13"/>
      <c r="B65" s="23" t="s">
        <v>9</v>
      </c>
      <c r="C65" s="23" t="s">
        <v>79</v>
      </c>
      <c r="D65" s="22" t="s">
        <v>80</v>
      </c>
      <c r="E65" s="22" t="s">
        <v>173</v>
      </c>
      <c r="F65" s="24">
        <v>6416</v>
      </c>
      <c r="G65" s="24">
        <v>3120</v>
      </c>
      <c r="H65" s="24">
        <v>0</v>
      </c>
      <c r="I65" s="24">
        <v>0</v>
      </c>
      <c r="J65" s="24">
        <v>0</v>
      </c>
      <c r="K65" s="24">
        <v>0</v>
      </c>
      <c r="L65" s="25">
        <f t="shared" si="2"/>
        <v>9536</v>
      </c>
      <c r="M65" s="17"/>
      <c r="N65" s="17"/>
      <c r="O65" s="17"/>
      <c r="P65" s="17"/>
      <c r="Q65" s="17"/>
      <c r="R65" s="17"/>
      <c r="S65" s="17"/>
      <c r="T65" s="17"/>
    </row>
    <row r="66" spans="1:20" s="18" customFormat="1" ht="102">
      <c r="A66" s="13"/>
      <c r="B66" s="23" t="s">
        <v>9</v>
      </c>
      <c r="C66" s="23" t="s">
        <v>304</v>
      </c>
      <c r="D66" s="22" t="s">
        <v>93</v>
      </c>
      <c r="E66" s="22" t="s">
        <v>172</v>
      </c>
      <c r="F66" s="24">
        <v>12390</v>
      </c>
      <c r="G66" s="24">
        <v>11813</v>
      </c>
      <c r="H66" s="24">
        <v>11486</v>
      </c>
      <c r="I66" s="24">
        <v>11157</v>
      </c>
      <c r="J66" s="24">
        <v>10837</v>
      </c>
      <c r="K66" s="24">
        <v>76525</v>
      </c>
      <c r="L66" s="25">
        <f t="shared" si="2"/>
        <v>134208</v>
      </c>
      <c r="M66" s="17"/>
      <c r="N66" s="17"/>
      <c r="O66" s="17"/>
      <c r="P66" s="17"/>
      <c r="Q66" s="17"/>
      <c r="R66" s="17"/>
      <c r="S66" s="17"/>
      <c r="T66" s="17"/>
    </row>
    <row r="67" spans="1:20" s="18" customFormat="1" ht="89.25">
      <c r="A67" s="13"/>
      <c r="B67" s="23" t="s">
        <v>9</v>
      </c>
      <c r="C67" s="23" t="s">
        <v>305</v>
      </c>
      <c r="D67" s="22" t="s">
        <v>65</v>
      </c>
      <c r="E67" s="22" t="s">
        <v>171</v>
      </c>
      <c r="F67" s="24">
        <v>4839</v>
      </c>
      <c r="G67" s="24">
        <v>4620</v>
      </c>
      <c r="H67" s="24">
        <v>4453</v>
      </c>
      <c r="I67" s="24">
        <v>4286</v>
      </c>
      <c r="J67" s="24">
        <v>2089</v>
      </c>
      <c r="K67" s="24">
        <v>0</v>
      </c>
      <c r="L67" s="25">
        <f t="shared" si="2"/>
        <v>20287</v>
      </c>
      <c r="M67" s="17"/>
      <c r="N67" s="17"/>
      <c r="O67" s="17"/>
      <c r="P67" s="17"/>
      <c r="Q67" s="17"/>
      <c r="R67" s="17"/>
      <c r="S67" s="17"/>
      <c r="T67" s="17"/>
    </row>
    <row r="68" spans="1:34" s="18" customFormat="1" ht="51">
      <c r="A68" s="13"/>
      <c r="B68" s="23" t="s">
        <v>9</v>
      </c>
      <c r="C68" s="23" t="s">
        <v>300</v>
      </c>
      <c r="D68" s="22" t="s">
        <v>78</v>
      </c>
      <c r="E68" s="22" t="s">
        <v>170</v>
      </c>
      <c r="F68" s="24">
        <v>42183</v>
      </c>
      <c r="G68" s="24">
        <v>40162</v>
      </c>
      <c r="H68" s="24">
        <v>39317</v>
      </c>
      <c r="I68" s="24">
        <v>38470</v>
      </c>
      <c r="J68" s="24">
        <v>37669</v>
      </c>
      <c r="K68" s="24">
        <v>637073</v>
      </c>
      <c r="L68" s="25">
        <f t="shared" si="2"/>
        <v>834874</v>
      </c>
      <c r="M68" s="17"/>
      <c r="N68" s="17"/>
      <c r="O68" s="17"/>
      <c r="P68" s="17"/>
      <c r="Q68" s="17"/>
      <c r="R68" s="17"/>
      <c r="S68" s="17"/>
      <c r="T68" s="17"/>
      <c r="AH68" s="49"/>
    </row>
    <row r="69" spans="1:20" s="18" customFormat="1" ht="38.25">
      <c r="A69" s="13"/>
      <c r="B69" s="23" t="s">
        <v>9</v>
      </c>
      <c r="C69" s="23" t="s">
        <v>89</v>
      </c>
      <c r="D69" s="22" t="s">
        <v>90</v>
      </c>
      <c r="E69" s="22" t="s">
        <v>169</v>
      </c>
      <c r="F69" s="24">
        <v>10267</v>
      </c>
      <c r="G69" s="24">
        <v>9770</v>
      </c>
      <c r="H69" s="24">
        <v>9473</v>
      </c>
      <c r="I69" s="24">
        <v>9175</v>
      </c>
      <c r="J69" s="24">
        <v>8881</v>
      </c>
      <c r="K69" s="24">
        <v>38112</v>
      </c>
      <c r="L69" s="25">
        <f t="shared" si="2"/>
        <v>85678</v>
      </c>
      <c r="M69" s="17"/>
      <c r="N69" s="17"/>
      <c r="O69" s="17"/>
      <c r="P69" s="17"/>
      <c r="Q69" s="17"/>
      <c r="R69" s="17"/>
      <c r="S69" s="17"/>
      <c r="T69" s="17"/>
    </row>
    <row r="70" spans="1:20" s="18" customFormat="1" ht="51">
      <c r="A70" s="13"/>
      <c r="B70" s="23" t="s">
        <v>9</v>
      </c>
      <c r="C70" s="23" t="s">
        <v>167</v>
      </c>
      <c r="D70" s="22" t="s">
        <v>84</v>
      </c>
      <c r="E70" s="22" t="s">
        <v>168</v>
      </c>
      <c r="F70" s="24">
        <v>3488</v>
      </c>
      <c r="G70" s="24">
        <v>3322</v>
      </c>
      <c r="H70" s="24">
        <v>3234</v>
      </c>
      <c r="I70" s="24">
        <v>3146</v>
      </c>
      <c r="J70" s="24">
        <v>3061</v>
      </c>
      <c r="K70" s="24">
        <v>25222</v>
      </c>
      <c r="L70" s="25">
        <f t="shared" si="2"/>
        <v>41473</v>
      </c>
      <c r="M70" s="17"/>
      <c r="N70" s="17"/>
      <c r="O70" s="17"/>
      <c r="P70" s="17"/>
      <c r="Q70" s="17"/>
      <c r="R70" s="17"/>
      <c r="S70" s="17"/>
      <c r="T70" s="17"/>
    </row>
    <row r="71" spans="1:20" s="18" customFormat="1" ht="51">
      <c r="A71" s="13"/>
      <c r="B71" s="23" t="s">
        <v>9</v>
      </c>
      <c r="C71" s="23" t="s">
        <v>46</v>
      </c>
      <c r="D71" s="22" t="s">
        <v>47</v>
      </c>
      <c r="E71" s="22" t="s">
        <v>166</v>
      </c>
      <c r="F71" s="24">
        <v>11871</v>
      </c>
      <c r="G71" s="24">
        <v>26</v>
      </c>
      <c r="H71" s="24">
        <v>0</v>
      </c>
      <c r="I71" s="24">
        <v>0</v>
      </c>
      <c r="J71" s="24">
        <v>0</v>
      </c>
      <c r="K71" s="24">
        <v>0</v>
      </c>
      <c r="L71" s="25">
        <f t="shared" si="2"/>
        <v>11897</v>
      </c>
      <c r="M71" s="17"/>
      <c r="N71" s="17"/>
      <c r="O71" s="17"/>
      <c r="P71" s="17"/>
      <c r="Q71" s="17"/>
      <c r="R71" s="17"/>
      <c r="S71" s="17"/>
      <c r="T71" s="17"/>
    </row>
    <row r="72" spans="1:20" s="18" customFormat="1" ht="89.25">
      <c r="A72" s="13"/>
      <c r="B72" s="23" t="s">
        <v>9</v>
      </c>
      <c r="C72" s="23" t="s">
        <v>42</v>
      </c>
      <c r="D72" s="22" t="s">
        <v>43</v>
      </c>
      <c r="E72" s="22" t="s">
        <v>165</v>
      </c>
      <c r="F72" s="24">
        <v>13544</v>
      </c>
      <c r="G72" s="24">
        <v>12761</v>
      </c>
      <c r="H72" s="24">
        <v>12420</v>
      </c>
      <c r="I72" s="24">
        <v>12082</v>
      </c>
      <c r="J72" s="24">
        <v>11754</v>
      </c>
      <c r="K72" s="24">
        <v>96866</v>
      </c>
      <c r="L72" s="25">
        <f t="shared" si="2"/>
        <v>159427</v>
      </c>
      <c r="M72" s="17"/>
      <c r="N72" s="17"/>
      <c r="O72" s="17"/>
      <c r="P72" s="17"/>
      <c r="Q72" s="17"/>
      <c r="R72" s="17"/>
      <c r="S72" s="17"/>
      <c r="T72" s="17"/>
    </row>
    <row r="73" spans="1:20" s="18" customFormat="1" ht="51">
      <c r="A73" s="13"/>
      <c r="B73" s="23" t="s">
        <v>9</v>
      </c>
      <c r="C73" s="23" t="s">
        <v>81</v>
      </c>
      <c r="D73" s="22" t="s">
        <v>43</v>
      </c>
      <c r="E73" s="22" t="s">
        <v>164</v>
      </c>
      <c r="F73" s="24">
        <v>7198</v>
      </c>
      <c r="G73" s="24">
        <v>6881</v>
      </c>
      <c r="H73" s="24">
        <v>0</v>
      </c>
      <c r="I73" s="24">
        <v>0</v>
      </c>
      <c r="J73" s="24">
        <v>0</v>
      </c>
      <c r="K73" s="24">
        <v>0</v>
      </c>
      <c r="L73" s="25">
        <f t="shared" si="2"/>
        <v>14079</v>
      </c>
      <c r="M73" s="17"/>
      <c r="N73" s="17"/>
      <c r="O73" s="17"/>
      <c r="P73" s="17"/>
      <c r="Q73" s="17"/>
      <c r="R73" s="17"/>
      <c r="S73" s="17"/>
      <c r="T73" s="17"/>
    </row>
    <row r="74" spans="1:34" s="18" customFormat="1" ht="51">
      <c r="A74" s="13"/>
      <c r="B74" s="23" t="s">
        <v>9</v>
      </c>
      <c r="C74" s="23" t="s">
        <v>91</v>
      </c>
      <c r="D74" s="22" t="s">
        <v>43</v>
      </c>
      <c r="E74" s="22" t="s">
        <v>165</v>
      </c>
      <c r="F74" s="24">
        <v>12066</v>
      </c>
      <c r="G74" s="24">
        <v>11368</v>
      </c>
      <c r="H74" s="24">
        <v>11064</v>
      </c>
      <c r="I74" s="24">
        <v>10764</v>
      </c>
      <c r="J74" s="24">
        <v>10471</v>
      </c>
      <c r="K74" s="24">
        <v>86292</v>
      </c>
      <c r="L74" s="25">
        <f t="shared" si="2"/>
        <v>142025</v>
      </c>
      <c r="M74" s="17"/>
      <c r="N74" s="17"/>
      <c r="O74" s="17"/>
      <c r="P74" s="17"/>
      <c r="Q74" s="17"/>
      <c r="R74" s="17"/>
      <c r="S74" s="17"/>
      <c r="T74" s="17"/>
      <c r="AH74" s="49"/>
    </row>
    <row r="75" spans="1:20" s="18" customFormat="1" ht="51">
      <c r="A75" s="13"/>
      <c r="B75" s="23" t="s">
        <v>9</v>
      </c>
      <c r="C75" s="23" t="s">
        <v>321</v>
      </c>
      <c r="D75" s="22" t="s">
        <v>41</v>
      </c>
      <c r="E75" s="22" t="s">
        <v>163</v>
      </c>
      <c r="F75" s="24">
        <v>4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5">
        <f t="shared" si="2"/>
        <v>4</v>
      </c>
      <c r="M75" s="17"/>
      <c r="N75" s="17"/>
      <c r="O75" s="17"/>
      <c r="P75" s="17"/>
      <c r="Q75" s="17"/>
      <c r="R75" s="17"/>
      <c r="S75" s="17"/>
      <c r="T75" s="17"/>
    </row>
    <row r="76" spans="1:20" s="18" customFormat="1" ht="51">
      <c r="A76" s="13"/>
      <c r="B76" s="23" t="s">
        <v>9</v>
      </c>
      <c r="C76" s="23" t="s">
        <v>322</v>
      </c>
      <c r="D76" s="22" t="s">
        <v>52</v>
      </c>
      <c r="E76" s="22" t="s">
        <v>162</v>
      </c>
      <c r="F76" s="24">
        <v>67972</v>
      </c>
      <c r="G76" s="24">
        <v>65651</v>
      </c>
      <c r="H76" s="24">
        <v>63444</v>
      </c>
      <c r="I76" s="24">
        <v>61469</v>
      </c>
      <c r="J76" s="24">
        <v>59524</v>
      </c>
      <c r="K76" s="24">
        <v>271838</v>
      </c>
      <c r="L76" s="25">
        <f t="shared" si="2"/>
        <v>589898</v>
      </c>
      <c r="M76" s="17"/>
      <c r="N76" s="17"/>
      <c r="O76" s="17"/>
      <c r="P76" s="17"/>
      <c r="Q76" s="17"/>
      <c r="R76" s="17"/>
      <c r="S76" s="17"/>
      <c r="T76" s="17"/>
    </row>
    <row r="77" spans="1:20" s="18" customFormat="1" ht="38.25">
      <c r="A77" s="13"/>
      <c r="B77" s="23" t="s">
        <v>9</v>
      </c>
      <c r="C77" s="23" t="s">
        <v>159</v>
      </c>
      <c r="D77" s="22" t="s">
        <v>160</v>
      </c>
      <c r="E77" s="22" t="s">
        <v>161</v>
      </c>
      <c r="F77" s="24">
        <v>53902</v>
      </c>
      <c r="G77" s="24">
        <v>53123</v>
      </c>
      <c r="H77" s="24">
        <v>51740</v>
      </c>
      <c r="I77" s="24">
        <v>50353</v>
      </c>
      <c r="J77" s="24">
        <v>49006</v>
      </c>
      <c r="K77" s="24">
        <v>422096</v>
      </c>
      <c r="L77" s="25">
        <f t="shared" si="2"/>
        <v>680220</v>
      </c>
      <c r="M77" s="17"/>
      <c r="N77" s="17"/>
      <c r="O77" s="17"/>
      <c r="P77" s="17"/>
      <c r="Q77" s="17"/>
      <c r="R77" s="17"/>
      <c r="S77" s="17"/>
      <c r="T77" s="17"/>
    </row>
    <row r="78" spans="1:20" s="18" customFormat="1" ht="51">
      <c r="A78" s="13"/>
      <c r="B78" s="23" t="s">
        <v>9</v>
      </c>
      <c r="C78" s="23" t="s">
        <v>44</v>
      </c>
      <c r="D78" s="22" t="s">
        <v>157</v>
      </c>
      <c r="E78" s="22" t="s">
        <v>158</v>
      </c>
      <c r="F78" s="24">
        <v>164897</v>
      </c>
      <c r="G78" s="24">
        <v>156863</v>
      </c>
      <c r="H78" s="24">
        <v>153640</v>
      </c>
      <c r="I78" s="24">
        <v>150409</v>
      </c>
      <c r="J78" s="24">
        <v>147361</v>
      </c>
      <c r="K78" s="24">
        <v>2306069</v>
      </c>
      <c r="L78" s="25">
        <f t="shared" si="2"/>
        <v>3079239</v>
      </c>
      <c r="M78" s="17"/>
      <c r="N78" s="17"/>
      <c r="O78" s="17"/>
      <c r="P78" s="17"/>
      <c r="Q78" s="17"/>
      <c r="R78" s="17"/>
      <c r="S78" s="17"/>
      <c r="T78" s="17"/>
    </row>
    <row r="79" spans="1:20" s="18" customFormat="1" ht="63.75">
      <c r="A79" s="13"/>
      <c r="B79" s="23" t="s">
        <v>9</v>
      </c>
      <c r="C79" s="23" t="s">
        <v>306</v>
      </c>
      <c r="D79" s="22" t="s">
        <v>48</v>
      </c>
      <c r="E79" s="22" t="s">
        <v>155</v>
      </c>
      <c r="F79" s="24">
        <v>9065</v>
      </c>
      <c r="G79" s="24">
        <v>8601</v>
      </c>
      <c r="H79" s="24">
        <v>8380</v>
      </c>
      <c r="I79" s="24">
        <v>8158</v>
      </c>
      <c r="J79" s="24">
        <v>7943</v>
      </c>
      <c r="K79" s="24">
        <v>71344</v>
      </c>
      <c r="L79" s="25">
        <f t="shared" si="2"/>
        <v>113491</v>
      </c>
      <c r="M79" s="17"/>
      <c r="N79" s="17"/>
      <c r="O79" s="17"/>
      <c r="P79" s="17"/>
      <c r="Q79" s="17"/>
      <c r="R79" s="17"/>
      <c r="S79" s="17"/>
      <c r="T79" s="17"/>
    </row>
    <row r="80" spans="1:20" s="18" customFormat="1" ht="76.5">
      <c r="A80" s="13"/>
      <c r="B80" s="23" t="s">
        <v>9</v>
      </c>
      <c r="C80" s="23" t="s">
        <v>307</v>
      </c>
      <c r="D80" s="22" t="s">
        <v>48</v>
      </c>
      <c r="E80" s="22" t="s">
        <v>156</v>
      </c>
      <c r="F80" s="24">
        <v>2834</v>
      </c>
      <c r="G80" s="24">
        <v>2701</v>
      </c>
      <c r="H80" s="24">
        <v>2611</v>
      </c>
      <c r="I80" s="24">
        <v>2522</v>
      </c>
      <c r="J80" s="24">
        <v>2432</v>
      </c>
      <c r="K80" s="24">
        <v>4597</v>
      </c>
      <c r="L80" s="25">
        <f t="shared" si="2"/>
        <v>17697</v>
      </c>
      <c r="M80" s="17"/>
      <c r="N80" s="17"/>
      <c r="O80" s="17"/>
      <c r="P80" s="17"/>
      <c r="Q80" s="17"/>
      <c r="R80" s="17"/>
      <c r="S80" s="17"/>
      <c r="T80" s="17"/>
    </row>
    <row r="81" spans="1:20" s="18" customFormat="1" ht="63.75">
      <c r="A81" s="13"/>
      <c r="B81" s="23" t="s">
        <v>9</v>
      </c>
      <c r="C81" s="23" t="s">
        <v>49</v>
      </c>
      <c r="D81" s="22" t="s">
        <v>48</v>
      </c>
      <c r="E81" s="22" t="s">
        <v>156</v>
      </c>
      <c r="F81" s="24">
        <v>1980</v>
      </c>
      <c r="G81" s="24">
        <v>1887</v>
      </c>
      <c r="H81" s="24">
        <v>1824</v>
      </c>
      <c r="I81" s="24">
        <v>1761</v>
      </c>
      <c r="J81" s="24">
        <v>1699</v>
      </c>
      <c r="K81" s="24">
        <v>3211</v>
      </c>
      <c r="L81" s="25">
        <f t="shared" si="2"/>
        <v>12362</v>
      </c>
      <c r="M81" s="17"/>
      <c r="N81" s="17"/>
      <c r="O81" s="17"/>
      <c r="P81" s="17"/>
      <c r="Q81" s="17"/>
      <c r="R81" s="17"/>
      <c r="S81" s="17"/>
      <c r="T81" s="17"/>
    </row>
    <row r="82" spans="1:20" s="18" customFormat="1" ht="89.25">
      <c r="A82" s="13"/>
      <c r="B82" s="23" t="s">
        <v>9</v>
      </c>
      <c r="C82" s="23" t="s">
        <v>50</v>
      </c>
      <c r="D82" s="22" t="s">
        <v>48</v>
      </c>
      <c r="E82" s="22" t="s">
        <v>156</v>
      </c>
      <c r="F82" s="24">
        <v>3938</v>
      </c>
      <c r="G82" s="24">
        <v>3753</v>
      </c>
      <c r="H82" s="24">
        <v>3629</v>
      </c>
      <c r="I82" s="24">
        <v>3504</v>
      </c>
      <c r="J82" s="24">
        <v>3380</v>
      </c>
      <c r="K82" s="24">
        <v>7390</v>
      </c>
      <c r="L82" s="25">
        <f t="shared" si="2"/>
        <v>25594</v>
      </c>
      <c r="M82" s="17"/>
      <c r="N82" s="17"/>
      <c r="O82" s="17"/>
      <c r="P82" s="17"/>
      <c r="Q82" s="17"/>
      <c r="R82" s="17"/>
      <c r="S82" s="17"/>
      <c r="T82" s="17"/>
    </row>
    <row r="83" spans="1:20" s="18" customFormat="1" ht="63.75">
      <c r="A83" s="13"/>
      <c r="B83" s="23" t="s">
        <v>9</v>
      </c>
      <c r="C83" s="23" t="s">
        <v>20</v>
      </c>
      <c r="D83" s="22" t="s">
        <v>48</v>
      </c>
      <c r="E83" s="22" t="s">
        <v>155</v>
      </c>
      <c r="F83" s="24">
        <v>6086</v>
      </c>
      <c r="G83" s="24">
        <v>5775</v>
      </c>
      <c r="H83" s="24">
        <v>5626</v>
      </c>
      <c r="I83" s="24">
        <v>5477</v>
      </c>
      <c r="J83" s="24">
        <v>5333</v>
      </c>
      <c r="K83" s="24">
        <v>47900</v>
      </c>
      <c r="L83" s="25">
        <f t="shared" si="2"/>
        <v>76197</v>
      </c>
      <c r="M83" s="17"/>
      <c r="N83" s="17"/>
      <c r="O83" s="17"/>
      <c r="P83" s="17"/>
      <c r="Q83" s="17"/>
      <c r="R83" s="17"/>
      <c r="S83" s="17"/>
      <c r="T83" s="17"/>
    </row>
    <row r="84" spans="1:20" s="18" customFormat="1" ht="38.25">
      <c r="A84" s="13"/>
      <c r="B84" s="23" t="s">
        <v>9</v>
      </c>
      <c r="C84" s="23" t="s">
        <v>153</v>
      </c>
      <c r="D84" s="22" t="s">
        <v>17</v>
      </c>
      <c r="E84" s="22" t="s">
        <v>154</v>
      </c>
      <c r="F84" s="24">
        <v>981</v>
      </c>
      <c r="G84" s="24">
        <v>1003</v>
      </c>
      <c r="H84" s="24">
        <v>2</v>
      </c>
      <c r="I84" s="24">
        <v>0</v>
      </c>
      <c r="J84" s="24">
        <v>0</v>
      </c>
      <c r="K84" s="24">
        <v>0</v>
      </c>
      <c r="L84" s="25">
        <f t="shared" si="2"/>
        <v>1986</v>
      </c>
      <c r="M84" s="17"/>
      <c r="N84" s="17"/>
      <c r="O84" s="17"/>
      <c r="P84" s="17"/>
      <c r="Q84" s="17"/>
      <c r="R84" s="17"/>
      <c r="S84" s="17"/>
      <c r="T84" s="17"/>
    </row>
    <row r="85" spans="1:20" s="18" customFormat="1" ht="102">
      <c r="A85" s="13"/>
      <c r="B85" s="23" t="s">
        <v>9</v>
      </c>
      <c r="C85" s="23" t="s">
        <v>308</v>
      </c>
      <c r="D85" s="22" t="s">
        <v>75</v>
      </c>
      <c r="E85" s="22" t="s">
        <v>152</v>
      </c>
      <c r="F85" s="24">
        <v>16731</v>
      </c>
      <c r="G85" s="24">
        <v>4178</v>
      </c>
      <c r="H85" s="24">
        <v>0</v>
      </c>
      <c r="I85" s="24">
        <v>0</v>
      </c>
      <c r="J85" s="24">
        <v>0</v>
      </c>
      <c r="K85" s="24">
        <v>0</v>
      </c>
      <c r="L85" s="25">
        <f t="shared" si="2"/>
        <v>20909</v>
      </c>
      <c r="M85" s="17"/>
      <c r="N85" s="17"/>
      <c r="O85" s="17"/>
      <c r="P85" s="17"/>
      <c r="Q85" s="17"/>
      <c r="R85" s="17"/>
      <c r="S85" s="17"/>
      <c r="T85" s="17"/>
    </row>
    <row r="86" spans="1:20" s="18" customFormat="1" ht="63.75">
      <c r="A86" s="13"/>
      <c r="B86" s="23" t="s">
        <v>9</v>
      </c>
      <c r="C86" s="23" t="s">
        <v>309</v>
      </c>
      <c r="D86" s="22" t="s">
        <v>64</v>
      </c>
      <c r="E86" s="22" t="s">
        <v>151</v>
      </c>
      <c r="F86" s="24">
        <v>2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5">
        <f t="shared" si="2"/>
        <v>2</v>
      </c>
      <c r="M86" s="17"/>
      <c r="N86" s="17"/>
      <c r="O86" s="17"/>
      <c r="P86" s="17"/>
      <c r="Q86" s="17"/>
      <c r="R86" s="17"/>
      <c r="S86" s="17"/>
      <c r="T86" s="17"/>
    </row>
    <row r="87" spans="1:20" s="18" customFormat="1" ht="76.5">
      <c r="A87" s="13"/>
      <c r="B87" s="23" t="s">
        <v>9</v>
      </c>
      <c r="C87" s="23" t="s">
        <v>241</v>
      </c>
      <c r="D87" s="22" t="s">
        <v>242</v>
      </c>
      <c r="E87" s="22" t="s">
        <v>243</v>
      </c>
      <c r="F87" s="24">
        <v>24280</v>
      </c>
      <c r="G87" s="24">
        <v>23182</v>
      </c>
      <c r="H87" s="24">
        <v>22532</v>
      </c>
      <c r="I87" s="24">
        <v>21880</v>
      </c>
      <c r="J87" s="24">
        <v>21250</v>
      </c>
      <c r="K87" s="24">
        <v>197355</v>
      </c>
      <c r="L87" s="25">
        <f t="shared" si="2"/>
        <v>310479</v>
      </c>
      <c r="M87" s="17"/>
      <c r="N87" s="17"/>
      <c r="O87" s="17"/>
      <c r="P87" s="17"/>
      <c r="Q87" s="17"/>
      <c r="R87" s="17"/>
      <c r="S87" s="17"/>
      <c r="T87" s="17"/>
    </row>
    <row r="88" spans="1:20" s="18" customFormat="1" ht="63.75">
      <c r="A88" s="13"/>
      <c r="B88" s="23" t="s">
        <v>9</v>
      </c>
      <c r="C88" s="23" t="s">
        <v>110</v>
      </c>
      <c r="D88" s="22" t="s">
        <v>111</v>
      </c>
      <c r="E88" s="22" t="s">
        <v>150</v>
      </c>
      <c r="F88" s="24">
        <v>6514</v>
      </c>
      <c r="G88" s="24">
        <v>6166</v>
      </c>
      <c r="H88" s="24">
        <v>5952</v>
      </c>
      <c r="I88" s="24">
        <v>5738</v>
      </c>
      <c r="J88" s="24">
        <v>5524</v>
      </c>
      <c r="K88" s="24">
        <v>4725</v>
      </c>
      <c r="L88" s="25">
        <f t="shared" si="2"/>
        <v>34619</v>
      </c>
      <c r="M88" s="17"/>
      <c r="N88" s="17"/>
      <c r="O88" s="17"/>
      <c r="P88" s="17"/>
      <c r="Q88" s="17"/>
      <c r="R88" s="17"/>
      <c r="S88" s="17"/>
      <c r="T88" s="17"/>
    </row>
    <row r="89" spans="1:20" s="18" customFormat="1" ht="38.25">
      <c r="A89" s="13"/>
      <c r="B89" s="23" t="s">
        <v>9</v>
      </c>
      <c r="C89" s="23" t="s">
        <v>320</v>
      </c>
      <c r="D89" s="22" t="s">
        <v>68</v>
      </c>
      <c r="E89" s="22" t="s">
        <v>149</v>
      </c>
      <c r="F89" s="24">
        <v>14603</v>
      </c>
      <c r="G89" s="24">
        <v>13590</v>
      </c>
      <c r="H89" s="24">
        <v>12419</v>
      </c>
      <c r="I89" s="24">
        <v>11981</v>
      </c>
      <c r="J89" s="24">
        <v>11546</v>
      </c>
      <c r="K89" s="24">
        <v>19162</v>
      </c>
      <c r="L89" s="25">
        <f>SUM(F89:K89)</f>
        <v>83301</v>
      </c>
      <c r="M89" s="17"/>
      <c r="N89" s="17"/>
      <c r="O89" s="17"/>
      <c r="P89" s="17"/>
      <c r="Q89" s="17"/>
      <c r="R89" s="17"/>
      <c r="S89" s="17"/>
      <c r="T89" s="17"/>
    </row>
    <row r="90" spans="1:20" s="18" customFormat="1" ht="89.25">
      <c r="A90" s="13"/>
      <c r="B90" s="23" t="s">
        <v>9</v>
      </c>
      <c r="C90" s="23" t="s">
        <v>319</v>
      </c>
      <c r="D90" s="22" t="s">
        <v>68</v>
      </c>
      <c r="E90" s="22" t="s">
        <v>148</v>
      </c>
      <c r="F90" s="24">
        <v>9306</v>
      </c>
      <c r="G90" s="24">
        <v>6964</v>
      </c>
      <c r="H90" s="24">
        <v>0</v>
      </c>
      <c r="I90" s="24">
        <v>0</v>
      </c>
      <c r="J90" s="24">
        <v>0</v>
      </c>
      <c r="K90" s="24">
        <v>0</v>
      </c>
      <c r="L90" s="25">
        <f t="shared" si="2"/>
        <v>16270</v>
      </c>
      <c r="M90" s="17"/>
      <c r="N90" s="17"/>
      <c r="O90" s="17"/>
      <c r="P90" s="17"/>
      <c r="Q90" s="17"/>
      <c r="R90" s="17"/>
      <c r="S90" s="17"/>
      <c r="T90" s="17"/>
    </row>
    <row r="91" spans="1:20" s="18" customFormat="1" ht="51">
      <c r="A91" s="13"/>
      <c r="B91" s="23" t="s">
        <v>9</v>
      </c>
      <c r="C91" s="23" t="s">
        <v>318</v>
      </c>
      <c r="D91" s="22" t="s">
        <v>108</v>
      </c>
      <c r="E91" s="22" t="s">
        <v>147</v>
      </c>
      <c r="F91" s="24">
        <v>15849</v>
      </c>
      <c r="G91" s="24">
        <v>14533</v>
      </c>
      <c r="H91" s="24">
        <v>14157</v>
      </c>
      <c r="I91" s="24">
        <v>13779</v>
      </c>
      <c r="J91" s="24">
        <v>13414</v>
      </c>
      <c r="K91" s="24">
        <v>129255</v>
      </c>
      <c r="L91" s="25">
        <f t="shared" si="2"/>
        <v>200987</v>
      </c>
      <c r="M91" s="17"/>
      <c r="N91" s="17"/>
      <c r="O91" s="17"/>
      <c r="P91" s="17"/>
      <c r="Q91" s="17"/>
      <c r="R91" s="17"/>
      <c r="S91" s="17"/>
      <c r="T91" s="17"/>
    </row>
    <row r="92" spans="1:20" s="18" customFormat="1" ht="38.25">
      <c r="A92" s="13"/>
      <c r="B92" s="23" t="s">
        <v>9</v>
      </c>
      <c r="C92" s="23" t="s">
        <v>94</v>
      </c>
      <c r="D92" s="22" t="s">
        <v>146</v>
      </c>
      <c r="E92" s="22" t="s">
        <v>147</v>
      </c>
      <c r="F92" s="24">
        <v>6363</v>
      </c>
      <c r="G92" s="24">
        <v>5862</v>
      </c>
      <c r="H92" s="24">
        <v>5705</v>
      </c>
      <c r="I92" s="24">
        <v>5554</v>
      </c>
      <c r="J92" s="24">
        <v>5407</v>
      </c>
      <c r="K92" s="24">
        <v>52126</v>
      </c>
      <c r="L92" s="25">
        <f t="shared" si="2"/>
        <v>81017</v>
      </c>
      <c r="M92" s="17"/>
      <c r="N92" s="17"/>
      <c r="O92" s="17"/>
      <c r="P92" s="17"/>
      <c r="Q92" s="17"/>
      <c r="R92" s="17"/>
      <c r="S92" s="17"/>
      <c r="T92" s="17"/>
    </row>
    <row r="93" spans="1:20" s="18" customFormat="1" ht="63.75">
      <c r="A93" s="13"/>
      <c r="B93" s="23" t="s">
        <v>9</v>
      </c>
      <c r="C93" s="23" t="s">
        <v>20</v>
      </c>
      <c r="D93" s="22" t="s">
        <v>21</v>
      </c>
      <c r="E93" s="22" t="s">
        <v>145</v>
      </c>
      <c r="F93" s="24">
        <v>56024</v>
      </c>
      <c r="G93" s="24">
        <v>55560</v>
      </c>
      <c r="H93" s="24">
        <v>55106</v>
      </c>
      <c r="I93" s="24">
        <v>54649</v>
      </c>
      <c r="J93" s="24">
        <v>54196</v>
      </c>
      <c r="K93" s="24">
        <v>107023</v>
      </c>
      <c r="L93" s="25">
        <f t="shared" si="2"/>
        <v>382558</v>
      </c>
      <c r="M93" s="17"/>
      <c r="N93" s="17"/>
      <c r="O93" s="17"/>
      <c r="P93" s="17"/>
      <c r="Q93" s="17"/>
      <c r="R93" s="17"/>
      <c r="S93" s="17"/>
      <c r="T93" s="17"/>
    </row>
    <row r="94" spans="1:20" s="18" customFormat="1" ht="63.75">
      <c r="A94" s="13"/>
      <c r="B94" s="23" t="s">
        <v>9</v>
      </c>
      <c r="C94" s="23" t="s">
        <v>20</v>
      </c>
      <c r="D94" s="22" t="s">
        <v>21</v>
      </c>
      <c r="E94" s="22" t="s">
        <v>145</v>
      </c>
      <c r="F94" s="24">
        <v>17088</v>
      </c>
      <c r="G94" s="24">
        <v>16065</v>
      </c>
      <c r="H94" s="24">
        <v>15569</v>
      </c>
      <c r="I94" s="24">
        <v>15125</v>
      </c>
      <c r="J94" s="24">
        <v>14697</v>
      </c>
      <c r="K94" s="24">
        <v>141703</v>
      </c>
      <c r="L94" s="25">
        <f>SUM(F94:K94)</f>
        <v>220247</v>
      </c>
      <c r="M94" s="17"/>
      <c r="N94" s="17"/>
      <c r="O94" s="17"/>
      <c r="P94" s="17"/>
      <c r="Q94" s="17"/>
      <c r="R94" s="17"/>
      <c r="S94" s="17"/>
      <c r="T94" s="17"/>
    </row>
    <row r="95" spans="1:20" s="18" customFormat="1" ht="38.25">
      <c r="A95" s="13"/>
      <c r="B95" s="23" t="s">
        <v>9</v>
      </c>
      <c r="C95" s="23" t="s">
        <v>101</v>
      </c>
      <c r="D95" s="22" t="s">
        <v>21</v>
      </c>
      <c r="E95" s="22" t="s">
        <v>144</v>
      </c>
      <c r="F95" s="24">
        <v>9559</v>
      </c>
      <c r="G95" s="24">
        <v>9534</v>
      </c>
      <c r="H95" s="24">
        <v>9509</v>
      </c>
      <c r="I95" s="24">
        <v>9488</v>
      </c>
      <c r="J95" s="24">
        <v>9464</v>
      </c>
      <c r="K95" s="24">
        <v>18860</v>
      </c>
      <c r="L95" s="25">
        <f t="shared" si="2"/>
        <v>66414</v>
      </c>
      <c r="M95" s="17"/>
      <c r="N95" s="17"/>
      <c r="O95" s="17"/>
      <c r="P95" s="17"/>
      <c r="Q95" s="17"/>
      <c r="R95" s="17"/>
      <c r="S95" s="17"/>
      <c r="T95" s="17"/>
    </row>
    <row r="96" spans="1:20" s="18" customFormat="1" ht="76.5">
      <c r="A96" s="13"/>
      <c r="B96" s="23" t="s">
        <v>9</v>
      </c>
      <c r="C96" s="23" t="s">
        <v>104</v>
      </c>
      <c r="D96" s="22" t="s">
        <v>21</v>
      </c>
      <c r="E96" s="22" t="s">
        <v>145</v>
      </c>
      <c r="F96" s="24">
        <v>5251</v>
      </c>
      <c r="G96" s="24">
        <v>4938</v>
      </c>
      <c r="H96" s="24">
        <v>4794</v>
      </c>
      <c r="I96" s="24">
        <v>4668</v>
      </c>
      <c r="J96" s="24">
        <v>4546</v>
      </c>
      <c r="K96" s="24">
        <v>44682</v>
      </c>
      <c r="L96" s="25">
        <f t="shared" si="2"/>
        <v>68879</v>
      </c>
      <c r="M96" s="17"/>
      <c r="N96" s="17"/>
      <c r="O96" s="17"/>
      <c r="P96" s="17"/>
      <c r="Q96" s="17"/>
      <c r="R96" s="17"/>
      <c r="S96" s="17"/>
      <c r="T96" s="17"/>
    </row>
    <row r="97" spans="1:20" s="18" customFormat="1" ht="25.5">
      <c r="A97" s="13"/>
      <c r="B97" s="23" t="s">
        <v>9</v>
      </c>
      <c r="C97" s="23" t="s">
        <v>102</v>
      </c>
      <c r="D97" s="22" t="s">
        <v>103</v>
      </c>
      <c r="E97" s="22" t="s">
        <v>144</v>
      </c>
      <c r="F97" s="24">
        <v>20508</v>
      </c>
      <c r="G97" s="24">
        <v>19558</v>
      </c>
      <c r="H97" s="24">
        <v>18852</v>
      </c>
      <c r="I97" s="24">
        <v>18195</v>
      </c>
      <c r="J97" s="24">
        <v>17541</v>
      </c>
      <c r="K97" s="24">
        <v>16231</v>
      </c>
      <c r="L97" s="25">
        <f t="shared" si="2"/>
        <v>110885</v>
      </c>
      <c r="M97" s="17"/>
      <c r="N97" s="17"/>
      <c r="O97" s="17"/>
      <c r="P97" s="17"/>
      <c r="Q97" s="17"/>
      <c r="R97" s="17"/>
      <c r="S97" s="17"/>
      <c r="T97" s="17"/>
    </row>
    <row r="98" spans="1:20" s="18" customFormat="1" ht="63.75">
      <c r="A98" s="13"/>
      <c r="B98" s="23" t="s">
        <v>9</v>
      </c>
      <c r="C98" s="23" t="s">
        <v>310</v>
      </c>
      <c r="D98" s="22" t="s">
        <v>55</v>
      </c>
      <c r="E98" s="22" t="s">
        <v>143</v>
      </c>
      <c r="F98" s="24">
        <v>18300</v>
      </c>
      <c r="G98" s="24">
        <v>18254</v>
      </c>
      <c r="H98" s="24">
        <v>18208</v>
      </c>
      <c r="I98" s="24">
        <v>18163</v>
      </c>
      <c r="J98" s="24">
        <v>18117</v>
      </c>
      <c r="K98" s="24">
        <v>40597</v>
      </c>
      <c r="L98" s="25">
        <f t="shared" si="2"/>
        <v>131639</v>
      </c>
      <c r="M98" s="17"/>
      <c r="N98" s="17"/>
      <c r="O98" s="17"/>
      <c r="P98" s="17"/>
      <c r="Q98" s="17"/>
      <c r="R98" s="17"/>
      <c r="S98" s="17"/>
      <c r="T98" s="17"/>
    </row>
    <row r="99" spans="1:20" s="18" customFormat="1" ht="63.75">
      <c r="A99" s="13"/>
      <c r="B99" s="23" t="s">
        <v>9</v>
      </c>
      <c r="C99" s="23" t="s">
        <v>312</v>
      </c>
      <c r="D99" s="22" t="s">
        <v>59</v>
      </c>
      <c r="E99" s="22" t="s">
        <v>141</v>
      </c>
      <c r="F99" s="24">
        <v>105008</v>
      </c>
      <c r="G99" s="24">
        <v>102357</v>
      </c>
      <c r="H99" s="24">
        <v>98699</v>
      </c>
      <c r="I99" s="24">
        <v>96493</v>
      </c>
      <c r="J99" s="24">
        <v>94421</v>
      </c>
      <c r="K99" s="24">
        <v>1492242</v>
      </c>
      <c r="L99" s="25">
        <f t="shared" si="2"/>
        <v>1989220</v>
      </c>
      <c r="M99" s="17"/>
      <c r="N99" s="17"/>
      <c r="O99" s="17"/>
      <c r="P99" s="17"/>
      <c r="Q99" s="17"/>
      <c r="R99" s="17"/>
      <c r="S99" s="17"/>
      <c r="T99" s="17"/>
    </row>
    <row r="100" spans="1:20" s="18" customFormat="1" ht="63.75">
      <c r="A100" s="13"/>
      <c r="B100" s="23" t="s">
        <v>9</v>
      </c>
      <c r="C100" s="23" t="s">
        <v>60</v>
      </c>
      <c r="D100" s="22" t="s">
        <v>140</v>
      </c>
      <c r="E100" s="22" t="s">
        <v>141</v>
      </c>
      <c r="F100" s="24">
        <v>20929</v>
      </c>
      <c r="G100" s="24">
        <v>20590</v>
      </c>
      <c r="H100" s="24">
        <v>20176</v>
      </c>
      <c r="I100" s="24">
        <v>19761</v>
      </c>
      <c r="J100" s="24">
        <v>19372</v>
      </c>
      <c r="K100" s="24">
        <v>323205</v>
      </c>
      <c r="L100" s="25">
        <f t="shared" si="2"/>
        <v>424033</v>
      </c>
      <c r="M100" s="17"/>
      <c r="N100" s="17"/>
      <c r="O100" s="17"/>
      <c r="P100" s="17"/>
      <c r="Q100" s="17"/>
      <c r="R100" s="17"/>
      <c r="S100" s="17"/>
      <c r="T100" s="17"/>
    </row>
    <row r="101" spans="1:20" s="18" customFormat="1" ht="38.25">
      <c r="A101" s="13"/>
      <c r="B101" s="23" t="s">
        <v>9</v>
      </c>
      <c r="C101" s="23" t="s">
        <v>137</v>
      </c>
      <c r="D101" s="22" t="s">
        <v>138</v>
      </c>
      <c r="E101" s="22" t="s">
        <v>139</v>
      </c>
      <c r="F101" s="24">
        <v>322713</v>
      </c>
      <c r="G101" s="24">
        <v>304317</v>
      </c>
      <c r="H101" s="24">
        <v>291430</v>
      </c>
      <c r="I101" s="24">
        <v>276783</v>
      </c>
      <c r="J101" s="24">
        <v>261996</v>
      </c>
      <c r="K101" s="24">
        <v>1180777</v>
      </c>
      <c r="L101" s="25">
        <f t="shared" si="2"/>
        <v>2638016</v>
      </c>
      <c r="M101" s="17"/>
      <c r="N101" s="17"/>
      <c r="O101" s="17"/>
      <c r="P101" s="17"/>
      <c r="Q101" s="17"/>
      <c r="R101" s="17"/>
      <c r="S101" s="17"/>
      <c r="T101" s="17"/>
    </row>
    <row r="102" spans="1:20" s="18" customFormat="1" ht="63.75">
      <c r="A102" s="13"/>
      <c r="B102" s="23" t="s">
        <v>9</v>
      </c>
      <c r="C102" s="23" t="s">
        <v>61</v>
      </c>
      <c r="D102" s="22" t="s">
        <v>62</v>
      </c>
      <c r="E102" s="22" t="s">
        <v>135</v>
      </c>
      <c r="F102" s="24">
        <v>34503</v>
      </c>
      <c r="G102" s="24">
        <v>32399</v>
      </c>
      <c r="H102" s="24">
        <v>31597</v>
      </c>
      <c r="I102" s="24">
        <v>30792</v>
      </c>
      <c r="J102" s="24">
        <v>30015</v>
      </c>
      <c r="K102" s="24">
        <v>307034</v>
      </c>
      <c r="L102" s="25">
        <f t="shared" si="2"/>
        <v>466340</v>
      </c>
      <c r="M102" s="17"/>
      <c r="N102" s="17"/>
      <c r="O102" s="17"/>
      <c r="P102" s="17"/>
      <c r="Q102" s="17"/>
      <c r="R102" s="17"/>
      <c r="S102" s="17"/>
      <c r="T102" s="17"/>
    </row>
    <row r="103" spans="1:20" s="18" customFormat="1" ht="38.25">
      <c r="A103" s="13"/>
      <c r="B103" s="23" t="s">
        <v>9</v>
      </c>
      <c r="C103" s="23" t="s">
        <v>311</v>
      </c>
      <c r="D103" s="22" t="s">
        <v>62</v>
      </c>
      <c r="E103" s="22" t="s">
        <v>135</v>
      </c>
      <c r="F103" s="24">
        <v>12273</v>
      </c>
      <c r="G103" s="24">
        <v>11525</v>
      </c>
      <c r="H103" s="24">
        <v>11239</v>
      </c>
      <c r="I103" s="24">
        <v>10953</v>
      </c>
      <c r="J103" s="24">
        <v>10676</v>
      </c>
      <c r="K103" s="24">
        <v>109213</v>
      </c>
      <c r="L103" s="25">
        <f t="shared" si="2"/>
        <v>165879</v>
      </c>
      <c r="M103" s="17"/>
      <c r="N103" s="17"/>
      <c r="O103" s="17"/>
      <c r="P103" s="17"/>
      <c r="Q103" s="17"/>
      <c r="R103" s="17"/>
      <c r="S103" s="17"/>
      <c r="T103" s="17"/>
    </row>
    <row r="104" spans="1:20" s="18" customFormat="1" ht="76.5">
      <c r="A104" s="13"/>
      <c r="B104" s="23" t="s">
        <v>9</v>
      </c>
      <c r="C104" s="23" t="s">
        <v>313</v>
      </c>
      <c r="D104" s="22" t="s">
        <v>56</v>
      </c>
      <c r="E104" s="22" t="s">
        <v>134</v>
      </c>
      <c r="F104" s="24">
        <v>17369</v>
      </c>
      <c r="G104" s="24">
        <v>16434</v>
      </c>
      <c r="H104" s="24">
        <v>15897</v>
      </c>
      <c r="I104" s="24">
        <v>15360</v>
      </c>
      <c r="J104" s="24">
        <v>14825</v>
      </c>
      <c r="K104" s="24">
        <v>23749</v>
      </c>
      <c r="L104" s="25">
        <f t="shared" si="2"/>
        <v>103634</v>
      </c>
      <c r="M104" s="17"/>
      <c r="N104" s="17"/>
      <c r="O104" s="17"/>
      <c r="P104" s="17"/>
      <c r="Q104" s="17"/>
      <c r="R104" s="17"/>
      <c r="S104" s="17"/>
      <c r="T104" s="17"/>
    </row>
    <row r="105" spans="1:20" s="18" customFormat="1" ht="51">
      <c r="A105" s="13"/>
      <c r="B105" s="23" t="s">
        <v>9</v>
      </c>
      <c r="C105" s="23" t="s">
        <v>85</v>
      </c>
      <c r="D105" s="22" t="s">
        <v>56</v>
      </c>
      <c r="E105" s="22" t="s">
        <v>135</v>
      </c>
      <c r="F105" s="24">
        <v>2125</v>
      </c>
      <c r="G105" s="24">
        <v>1984</v>
      </c>
      <c r="H105" s="24">
        <v>1935</v>
      </c>
      <c r="I105" s="24">
        <v>1886</v>
      </c>
      <c r="J105" s="24">
        <v>1838</v>
      </c>
      <c r="K105" s="24">
        <v>18808</v>
      </c>
      <c r="L105" s="25">
        <f t="shared" si="2"/>
        <v>28576</v>
      </c>
      <c r="M105" s="17"/>
      <c r="N105" s="17"/>
      <c r="O105" s="17"/>
      <c r="P105" s="17"/>
      <c r="Q105" s="17"/>
      <c r="R105" s="17"/>
      <c r="S105" s="17"/>
      <c r="T105" s="17"/>
    </row>
    <row r="106" spans="1:20" s="18" customFormat="1" ht="63.75">
      <c r="A106" s="13"/>
      <c r="B106" s="23" t="s">
        <v>9</v>
      </c>
      <c r="C106" s="23" t="s">
        <v>88</v>
      </c>
      <c r="D106" s="22" t="s">
        <v>56</v>
      </c>
      <c r="E106" s="22" t="s">
        <v>136</v>
      </c>
      <c r="F106" s="24">
        <v>43014</v>
      </c>
      <c r="G106" s="24">
        <v>40357</v>
      </c>
      <c r="H106" s="24">
        <v>39234</v>
      </c>
      <c r="I106" s="24">
        <v>38107</v>
      </c>
      <c r="J106" s="24">
        <v>37005</v>
      </c>
      <c r="K106" s="24">
        <v>241546</v>
      </c>
      <c r="L106" s="25">
        <f t="shared" si="2"/>
        <v>439263</v>
      </c>
      <c r="M106" s="17"/>
      <c r="N106" s="17"/>
      <c r="O106" s="17"/>
      <c r="P106" s="17"/>
      <c r="Q106" s="17"/>
      <c r="R106" s="17"/>
      <c r="S106" s="17"/>
      <c r="T106" s="17"/>
    </row>
    <row r="107" spans="1:20" s="18" customFormat="1" ht="38.25">
      <c r="A107" s="13"/>
      <c r="B107" s="23" t="s">
        <v>9</v>
      </c>
      <c r="C107" s="23" t="s">
        <v>96</v>
      </c>
      <c r="D107" s="22" t="s">
        <v>97</v>
      </c>
      <c r="E107" s="22" t="s">
        <v>132</v>
      </c>
      <c r="F107" s="24">
        <v>4905</v>
      </c>
      <c r="G107" s="24">
        <v>4579</v>
      </c>
      <c r="H107" s="24">
        <v>4465</v>
      </c>
      <c r="I107" s="24">
        <v>4350</v>
      </c>
      <c r="J107" s="24">
        <v>4240</v>
      </c>
      <c r="K107" s="24">
        <v>44013</v>
      </c>
      <c r="L107" s="25">
        <f t="shared" si="2"/>
        <v>66552</v>
      </c>
      <c r="M107" s="17"/>
      <c r="N107" s="17"/>
      <c r="O107" s="17"/>
      <c r="P107" s="17"/>
      <c r="Q107" s="17"/>
      <c r="R107" s="17"/>
      <c r="S107" s="17"/>
      <c r="T107" s="17"/>
    </row>
    <row r="108" spans="1:20" s="18" customFormat="1" ht="76.5">
      <c r="A108" s="13"/>
      <c r="B108" s="23" t="s">
        <v>9</v>
      </c>
      <c r="C108" s="23" t="s">
        <v>133</v>
      </c>
      <c r="D108" s="22" t="s">
        <v>54</v>
      </c>
      <c r="E108" s="22" t="s">
        <v>142</v>
      </c>
      <c r="F108" s="24">
        <v>9460</v>
      </c>
      <c r="G108" s="24">
        <v>8891</v>
      </c>
      <c r="H108" s="24">
        <v>8573</v>
      </c>
      <c r="I108" s="24">
        <v>8254</v>
      </c>
      <c r="J108" s="24">
        <v>7939</v>
      </c>
      <c r="K108" s="24">
        <v>20192</v>
      </c>
      <c r="L108" s="25">
        <f t="shared" si="2"/>
        <v>63309</v>
      </c>
      <c r="M108" s="17"/>
      <c r="N108" s="17"/>
      <c r="O108" s="17"/>
      <c r="P108" s="17"/>
      <c r="Q108" s="17"/>
      <c r="R108" s="17"/>
      <c r="S108" s="17"/>
      <c r="T108" s="17"/>
    </row>
    <row r="109" spans="1:20" s="18" customFormat="1" ht="38.25">
      <c r="A109" s="13"/>
      <c r="B109" s="23" t="s">
        <v>9</v>
      </c>
      <c r="C109" s="23" t="s">
        <v>106</v>
      </c>
      <c r="D109" s="22" t="s">
        <v>107</v>
      </c>
      <c r="E109" s="22" t="s">
        <v>130</v>
      </c>
      <c r="F109" s="24">
        <v>30326</v>
      </c>
      <c r="G109" s="24">
        <v>28391</v>
      </c>
      <c r="H109" s="24">
        <v>27595</v>
      </c>
      <c r="I109" s="24">
        <v>26797</v>
      </c>
      <c r="J109" s="24">
        <v>26017</v>
      </c>
      <c r="K109" s="24">
        <v>174482</v>
      </c>
      <c r="L109" s="25">
        <f t="shared" si="2"/>
        <v>313608</v>
      </c>
      <c r="M109" s="17"/>
      <c r="N109" s="17"/>
      <c r="O109" s="17"/>
      <c r="P109" s="17"/>
      <c r="Q109" s="17"/>
      <c r="R109" s="17"/>
      <c r="S109" s="17"/>
      <c r="T109" s="17"/>
    </row>
    <row r="110" spans="1:20" s="18" customFormat="1" ht="38.25">
      <c r="A110" s="13"/>
      <c r="B110" s="23" t="s">
        <v>9</v>
      </c>
      <c r="C110" s="23" t="s">
        <v>131</v>
      </c>
      <c r="D110" s="22" t="s">
        <v>107</v>
      </c>
      <c r="E110" s="22" t="s">
        <v>132</v>
      </c>
      <c r="F110" s="24">
        <v>9194</v>
      </c>
      <c r="G110" s="24">
        <v>8564</v>
      </c>
      <c r="H110" s="24">
        <v>8351</v>
      </c>
      <c r="I110" s="24">
        <v>8137</v>
      </c>
      <c r="J110" s="24">
        <v>7931</v>
      </c>
      <c r="K110" s="24">
        <v>82319</v>
      </c>
      <c r="L110" s="25">
        <f t="shared" si="2"/>
        <v>124496</v>
      </c>
      <c r="M110" s="17"/>
      <c r="N110" s="17"/>
      <c r="O110" s="17"/>
      <c r="P110" s="17"/>
      <c r="Q110" s="17"/>
      <c r="R110" s="17"/>
      <c r="S110" s="17"/>
      <c r="T110" s="17"/>
    </row>
    <row r="111" spans="1:20" s="18" customFormat="1" ht="38.25">
      <c r="A111" s="13"/>
      <c r="B111" s="23" t="s">
        <v>9</v>
      </c>
      <c r="C111" s="23" t="s">
        <v>95</v>
      </c>
      <c r="D111" s="22" t="s">
        <v>77</v>
      </c>
      <c r="E111" s="22" t="s">
        <v>129</v>
      </c>
      <c r="F111" s="24">
        <v>13675</v>
      </c>
      <c r="G111" s="24">
        <v>12815</v>
      </c>
      <c r="H111" s="24">
        <v>12453</v>
      </c>
      <c r="I111" s="24">
        <v>12140</v>
      </c>
      <c r="J111" s="24">
        <v>11838</v>
      </c>
      <c r="K111" s="24">
        <v>125301</v>
      </c>
      <c r="L111" s="25">
        <f t="shared" si="2"/>
        <v>188222</v>
      </c>
      <c r="M111" s="17"/>
      <c r="N111" s="17"/>
      <c r="O111" s="17"/>
      <c r="P111" s="17"/>
      <c r="Q111" s="17"/>
      <c r="R111" s="17"/>
      <c r="S111" s="17"/>
      <c r="T111" s="17"/>
    </row>
    <row r="112" spans="1:20" s="18" customFormat="1" ht="63.75">
      <c r="A112" s="13"/>
      <c r="B112" s="23" t="s">
        <v>9</v>
      </c>
      <c r="C112" s="23" t="s">
        <v>76</v>
      </c>
      <c r="D112" s="22" t="s">
        <v>77</v>
      </c>
      <c r="E112" s="22" t="s">
        <v>128</v>
      </c>
      <c r="F112" s="24">
        <v>17011</v>
      </c>
      <c r="G112" s="24">
        <v>16105</v>
      </c>
      <c r="H112" s="24">
        <v>15567</v>
      </c>
      <c r="I112" s="24">
        <v>15063</v>
      </c>
      <c r="J112" s="24">
        <v>14563</v>
      </c>
      <c r="K112" s="24">
        <v>40596</v>
      </c>
      <c r="L112" s="25">
        <f t="shared" si="2"/>
        <v>118905</v>
      </c>
      <c r="M112" s="17"/>
      <c r="N112" s="17"/>
      <c r="O112" s="17"/>
      <c r="P112" s="17"/>
      <c r="Q112" s="17"/>
      <c r="R112" s="17"/>
      <c r="S112" s="17"/>
      <c r="T112" s="17"/>
    </row>
    <row r="113" spans="1:20" s="18" customFormat="1" ht="63.75">
      <c r="A113" s="13"/>
      <c r="B113" s="23" t="s">
        <v>9</v>
      </c>
      <c r="C113" s="23" t="s">
        <v>127</v>
      </c>
      <c r="D113" s="22" t="s">
        <v>58</v>
      </c>
      <c r="E113" s="22" t="s">
        <v>126</v>
      </c>
      <c r="F113" s="24">
        <v>21032</v>
      </c>
      <c r="G113" s="24">
        <v>20082</v>
      </c>
      <c r="H113" s="24">
        <v>19444</v>
      </c>
      <c r="I113" s="24">
        <v>18948</v>
      </c>
      <c r="J113" s="24">
        <v>18471</v>
      </c>
      <c r="K113" s="24">
        <v>194824</v>
      </c>
      <c r="L113" s="25">
        <f t="shared" si="2"/>
        <v>292801</v>
      </c>
      <c r="M113" s="17"/>
      <c r="N113" s="17"/>
      <c r="O113" s="17"/>
      <c r="P113" s="17"/>
      <c r="Q113" s="17"/>
      <c r="R113" s="17"/>
      <c r="S113" s="17"/>
      <c r="T113" s="17"/>
    </row>
    <row r="114" spans="1:20" s="18" customFormat="1" ht="51">
      <c r="A114" s="13"/>
      <c r="B114" s="23" t="s">
        <v>9</v>
      </c>
      <c r="C114" s="23" t="s">
        <v>105</v>
      </c>
      <c r="D114" s="22" t="s">
        <v>58</v>
      </c>
      <c r="E114" s="22" t="s">
        <v>128</v>
      </c>
      <c r="F114" s="24">
        <v>16519</v>
      </c>
      <c r="G114" s="24">
        <v>15805</v>
      </c>
      <c r="H114" s="24">
        <v>15238</v>
      </c>
      <c r="I114" s="24">
        <v>14732</v>
      </c>
      <c r="J114" s="24">
        <v>14231</v>
      </c>
      <c r="K114" s="24">
        <v>39663</v>
      </c>
      <c r="L114" s="25">
        <f t="shared" si="2"/>
        <v>116188</v>
      </c>
      <c r="M114" s="17"/>
      <c r="N114" s="17"/>
      <c r="O114" s="17"/>
      <c r="P114" s="17"/>
      <c r="Q114" s="17"/>
      <c r="R114" s="17"/>
      <c r="S114" s="17"/>
      <c r="T114" s="17"/>
    </row>
    <row r="115" spans="1:20" s="18" customFormat="1" ht="51">
      <c r="A115" s="13"/>
      <c r="B115" s="23" t="s">
        <v>9</v>
      </c>
      <c r="C115" s="23" t="s">
        <v>226</v>
      </c>
      <c r="D115" s="22" t="s">
        <v>58</v>
      </c>
      <c r="E115" s="22" t="s">
        <v>227</v>
      </c>
      <c r="F115" s="24">
        <v>30426</v>
      </c>
      <c r="G115" s="24">
        <v>29074</v>
      </c>
      <c r="H115" s="24">
        <v>28096</v>
      </c>
      <c r="I115" s="24">
        <v>27286</v>
      </c>
      <c r="J115" s="24">
        <v>26494</v>
      </c>
      <c r="K115" s="24">
        <v>182679</v>
      </c>
      <c r="L115" s="25">
        <f t="shared" si="2"/>
        <v>324055</v>
      </c>
      <c r="M115" s="17"/>
      <c r="N115" s="17"/>
      <c r="O115" s="17"/>
      <c r="P115" s="17"/>
      <c r="Q115" s="17"/>
      <c r="R115" s="17"/>
      <c r="S115" s="17"/>
      <c r="T115" s="17"/>
    </row>
    <row r="116" spans="1:20" s="18" customFormat="1" ht="63.75">
      <c r="A116" s="13"/>
      <c r="B116" s="23" t="s">
        <v>9</v>
      </c>
      <c r="C116" s="23" t="s">
        <v>314</v>
      </c>
      <c r="D116" s="22" t="s">
        <v>57</v>
      </c>
      <c r="E116" s="22" t="s">
        <v>124</v>
      </c>
      <c r="F116" s="24">
        <v>17129</v>
      </c>
      <c r="G116" s="24">
        <v>16841</v>
      </c>
      <c r="H116" s="24">
        <v>16405</v>
      </c>
      <c r="I116" s="24">
        <v>15963</v>
      </c>
      <c r="J116" s="24">
        <v>15534</v>
      </c>
      <c r="K116" s="24">
        <v>139677</v>
      </c>
      <c r="L116" s="25">
        <f t="shared" si="2"/>
        <v>221549</v>
      </c>
      <c r="M116" s="17"/>
      <c r="N116" s="17"/>
      <c r="O116" s="17"/>
      <c r="P116" s="17"/>
      <c r="Q116" s="17"/>
      <c r="R116" s="17"/>
      <c r="S116" s="17"/>
      <c r="T116" s="17"/>
    </row>
    <row r="117" spans="1:20" s="18" customFormat="1" ht="76.5">
      <c r="A117" s="13"/>
      <c r="B117" s="23" t="s">
        <v>9</v>
      </c>
      <c r="C117" s="23" t="s">
        <v>63</v>
      </c>
      <c r="D117" s="22" t="s">
        <v>57</v>
      </c>
      <c r="E117" s="22" t="s">
        <v>123</v>
      </c>
      <c r="F117" s="24">
        <v>6830</v>
      </c>
      <c r="G117" s="24">
        <v>6653</v>
      </c>
      <c r="H117" s="24">
        <v>6439</v>
      </c>
      <c r="I117" s="24">
        <v>6223</v>
      </c>
      <c r="J117" s="24">
        <v>6009</v>
      </c>
      <c r="K117" s="24">
        <v>16734</v>
      </c>
      <c r="L117" s="25">
        <f t="shared" si="2"/>
        <v>48888</v>
      </c>
      <c r="M117" s="17"/>
      <c r="N117" s="17"/>
      <c r="O117" s="17"/>
      <c r="P117" s="17"/>
      <c r="Q117" s="17"/>
      <c r="R117" s="17"/>
      <c r="S117" s="17"/>
      <c r="T117" s="17"/>
    </row>
    <row r="118" spans="2:20" ht="63.75">
      <c r="B118" s="23" t="s">
        <v>9</v>
      </c>
      <c r="C118" s="23" t="s">
        <v>87</v>
      </c>
      <c r="D118" s="22" t="s">
        <v>57</v>
      </c>
      <c r="E118" s="22" t="s">
        <v>125</v>
      </c>
      <c r="F118" s="24">
        <v>40775</v>
      </c>
      <c r="G118" s="24">
        <v>39977</v>
      </c>
      <c r="H118" s="24">
        <v>38865</v>
      </c>
      <c r="I118" s="24">
        <v>37740</v>
      </c>
      <c r="J118" s="24">
        <v>36640</v>
      </c>
      <c r="K118" s="24">
        <v>252506</v>
      </c>
      <c r="L118" s="25">
        <f t="shared" si="2"/>
        <v>446503</v>
      </c>
      <c r="M118" s="28"/>
      <c r="N118" s="28"/>
      <c r="O118" s="28"/>
      <c r="P118" s="28"/>
      <c r="Q118" s="29"/>
      <c r="R118" s="28"/>
      <c r="S118" s="28"/>
      <c r="T118" s="29"/>
    </row>
    <row r="119" spans="2:20" ht="63.75">
      <c r="B119" s="23" t="s">
        <v>9</v>
      </c>
      <c r="C119" s="23" t="s">
        <v>316</v>
      </c>
      <c r="D119" s="22" t="s">
        <v>228</v>
      </c>
      <c r="E119" s="22" t="s">
        <v>229</v>
      </c>
      <c r="F119" s="24">
        <v>23478</v>
      </c>
      <c r="G119" s="24">
        <v>22303</v>
      </c>
      <c r="H119" s="24">
        <v>21434</v>
      </c>
      <c r="I119" s="24">
        <v>20562</v>
      </c>
      <c r="J119" s="24">
        <v>19696</v>
      </c>
      <c r="K119" s="24">
        <v>37039</v>
      </c>
      <c r="L119" s="25">
        <f t="shared" si="2"/>
        <v>144512</v>
      </c>
      <c r="M119" s="28"/>
      <c r="N119" s="28"/>
      <c r="O119" s="28"/>
      <c r="P119" s="28"/>
      <c r="Q119" s="29"/>
      <c r="R119" s="28"/>
      <c r="S119" s="28"/>
      <c r="T119" s="29"/>
    </row>
    <row r="120" spans="2:20" ht="15.75">
      <c r="B120" s="23" t="s">
        <v>9</v>
      </c>
      <c r="C120" s="23" t="s">
        <v>230</v>
      </c>
      <c r="D120" s="22" t="s">
        <v>231</v>
      </c>
      <c r="E120" s="22" t="s">
        <v>173</v>
      </c>
      <c r="F120" s="24">
        <v>28931</v>
      </c>
      <c r="G120" s="24">
        <v>13973</v>
      </c>
      <c r="H120" s="24">
        <v>0</v>
      </c>
      <c r="I120" s="24"/>
      <c r="J120" s="24"/>
      <c r="K120" s="24"/>
      <c r="L120" s="25">
        <f aca="true" t="shared" si="3" ref="L120:L137">SUM(F120:K120)</f>
        <v>42904</v>
      </c>
      <c r="M120" s="28"/>
      <c r="N120" s="28"/>
      <c r="O120" s="28"/>
      <c r="P120" s="28"/>
      <c r="Q120" s="29"/>
      <c r="R120" s="28"/>
      <c r="S120" s="28"/>
      <c r="T120" s="29"/>
    </row>
    <row r="121" spans="2:20" ht="38.25">
      <c r="B121" s="23" t="s">
        <v>9</v>
      </c>
      <c r="C121" s="23" t="s">
        <v>232</v>
      </c>
      <c r="D121" s="22" t="s">
        <v>233</v>
      </c>
      <c r="E121" s="22" t="s">
        <v>234</v>
      </c>
      <c r="F121" s="24">
        <v>12821</v>
      </c>
      <c r="G121" s="24">
        <v>12029</v>
      </c>
      <c r="H121" s="24">
        <v>11588</v>
      </c>
      <c r="I121" s="24">
        <v>11165</v>
      </c>
      <c r="J121" s="24">
        <v>10746</v>
      </c>
      <c r="K121" s="24">
        <v>36531</v>
      </c>
      <c r="L121" s="25">
        <f t="shared" si="3"/>
        <v>94880</v>
      </c>
      <c r="M121" s="28"/>
      <c r="N121" s="28"/>
      <c r="O121" s="28"/>
      <c r="P121" s="28"/>
      <c r="Q121" s="29"/>
      <c r="R121" s="28"/>
      <c r="S121" s="28"/>
      <c r="T121" s="29"/>
    </row>
    <row r="122" spans="2:20" ht="38.25">
      <c r="B122" s="23" t="s">
        <v>9</v>
      </c>
      <c r="C122" s="23" t="s">
        <v>315</v>
      </c>
      <c r="D122" s="22" t="s">
        <v>233</v>
      </c>
      <c r="E122" s="22" t="s">
        <v>234</v>
      </c>
      <c r="F122" s="24">
        <v>12937</v>
      </c>
      <c r="G122" s="24">
        <v>12143</v>
      </c>
      <c r="H122" s="24">
        <v>11693</v>
      </c>
      <c r="I122" s="24">
        <v>11260</v>
      </c>
      <c r="J122" s="24">
        <v>10832</v>
      </c>
      <c r="K122" s="24">
        <v>33895</v>
      </c>
      <c r="L122" s="25">
        <f t="shared" si="3"/>
        <v>92760</v>
      </c>
      <c r="M122" s="28"/>
      <c r="N122" s="28"/>
      <c r="O122" s="28"/>
      <c r="P122" s="28"/>
      <c r="Q122" s="29"/>
      <c r="R122" s="28"/>
      <c r="S122" s="28"/>
      <c r="T122" s="29"/>
    </row>
    <row r="123" spans="2:20" ht="63.75">
      <c r="B123" s="23" t="s">
        <v>9</v>
      </c>
      <c r="C123" s="23" t="s">
        <v>316</v>
      </c>
      <c r="D123" s="22" t="s">
        <v>233</v>
      </c>
      <c r="E123" s="22" t="s">
        <v>234</v>
      </c>
      <c r="F123" s="24">
        <v>8831</v>
      </c>
      <c r="G123" s="24">
        <v>8268</v>
      </c>
      <c r="H123" s="24">
        <v>7939</v>
      </c>
      <c r="I123" s="24">
        <v>7622</v>
      </c>
      <c r="J123" s="24">
        <v>7308</v>
      </c>
      <c r="K123" s="24">
        <v>24585</v>
      </c>
      <c r="L123" s="25">
        <f t="shared" si="3"/>
        <v>64553</v>
      </c>
      <c r="M123" s="28"/>
      <c r="N123" s="28"/>
      <c r="O123" s="28"/>
      <c r="P123" s="28"/>
      <c r="Q123" s="29"/>
      <c r="R123" s="28"/>
      <c r="S123" s="28"/>
      <c r="T123" s="29"/>
    </row>
    <row r="124" spans="2:20" ht="51">
      <c r="B124" s="23" t="s">
        <v>9</v>
      </c>
      <c r="C124" s="23" t="s">
        <v>235</v>
      </c>
      <c r="D124" s="22" t="s">
        <v>236</v>
      </c>
      <c r="E124" s="22" t="s">
        <v>237</v>
      </c>
      <c r="F124" s="24">
        <v>91251</v>
      </c>
      <c r="G124" s="24">
        <v>87912</v>
      </c>
      <c r="H124" s="24">
        <v>85344</v>
      </c>
      <c r="I124" s="24">
        <v>82770</v>
      </c>
      <c r="J124" s="24">
        <v>80296</v>
      </c>
      <c r="K124" s="24">
        <v>852724</v>
      </c>
      <c r="L124" s="25">
        <f t="shared" si="3"/>
        <v>1280297</v>
      </c>
      <c r="M124" s="28"/>
      <c r="N124" s="28"/>
      <c r="O124" s="28"/>
      <c r="P124" s="28"/>
      <c r="Q124" s="29"/>
      <c r="R124" s="28"/>
      <c r="S124" s="28"/>
      <c r="T124" s="29"/>
    </row>
    <row r="125" spans="2:20" ht="51">
      <c r="B125" s="23" t="s">
        <v>9</v>
      </c>
      <c r="C125" s="23" t="s">
        <v>235</v>
      </c>
      <c r="D125" s="22" t="s">
        <v>240</v>
      </c>
      <c r="E125" s="22" t="s">
        <v>238</v>
      </c>
      <c r="F125" s="24">
        <v>16317</v>
      </c>
      <c r="G125" s="24">
        <v>16033</v>
      </c>
      <c r="H125" s="24">
        <v>15578</v>
      </c>
      <c r="I125" s="24">
        <v>15128</v>
      </c>
      <c r="J125" s="24">
        <v>14696</v>
      </c>
      <c r="K125" s="24">
        <v>158293</v>
      </c>
      <c r="L125" s="25">
        <f t="shared" si="3"/>
        <v>236045</v>
      </c>
      <c r="M125" s="28"/>
      <c r="N125" s="28"/>
      <c r="O125" s="28"/>
      <c r="P125" s="28"/>
      <c r="Q125" s="29"/>
      <c r="R125" s="28"/>
      <c r="S125" s="28"/>
      <c r="T125" s="29"/>
    </row>
    <row r="126" spans="2:20" ht="63.75">
      <c r="B126" s="23" t="s">
        <v>9</v>
      </c>
      <c r="C126" s="23" t="s">
        <v>244</v>
      </c>
      <c r="D126" s="22" t="s">
        <v>245</v>
      </c>
      <c r="E126" s="22" t="s">
        <v>246</v>
      </c>
      <c r="F126" s="24">
        <v>43879</v>
      </c>
      <c r="G126" s="24">
        <v>42736</v>
      </c>
      <c r="H126" s="24">
        <v>41624</v>
      </c>
      <c r="I126" s="24">
        <v>40510</v>
      </c>
      <c r="J126" s="24">
        <v>39433</v>
      </c>
      <c r="K126" s="24">
        <v>390523</v>
      </c>
      <c r="L126" s="25">
        <f t="shared" si="3"/>
        <v>598705</v>
      </c>
      <c r="M126" s="28"/>
      <c r="N126" s="28"/>
      <c r="O126" s="28"/>
      <c r="P126" s="28"/>
      <c r="Q126" s="29"/>
      <c r="R126" s="28"/>
      <c r="S126" s="28"/>
      <c r="T126" s="29"/>
    </row>
    <row r="127" spans="2:20" ht="63.75">
      <c r="B127" s="23" t="s">
        <v>9</v>
      </c>
      <c r="C127" s="23" t="s">
        <v>244</v>
      </c>
      <c r="D127" s="22" t="s">
        <v>245</v>
      </c>
      <c r="E127" s="22" t="s">
        <v>246</v>
      </c>
      <c r="F127" s="24">
        <v>6318</v>
      </c>
      <c r="G127" s="24">
        <v>6205</v>
      </c>
      <c r="H127" s="24">
        <v>6041</v>
      </c>
      <c r="I127" s="24">
        <v>5877</v>
      </c>
      <c r="J127" s="24">
        <v>5719</v>
      </c>
      <c r="K127" s="24">
        <v>63555</v>
      </c>
      <c r="L127" s="25">
        <f t="shared" si="3"/>
        <v>93715</v>
      </c>
      <c r="M127" s="28"/>
      <c r="N127" s="28"/>
      <c r="O127" s="28"/>
      <c r="P127" s="28"/>
      <c r="Q127" s="29"/>
      <c r="R127" s="28"/>
      <c r="S127" s="28"/>
      <c r="T127" s="29"/>
    </row>
    <row r="128" spans="2:20" ht="63.75">
      <c r="B128" s="23" t="s">
        <v>9</v>
      </c>
      <c r="C128" s="23" t="s">
        <v>247</v>
      </c>
      <c r="D128" s="22" t="s">
        <v>260</v>
      </c>
      <c r="E128" s="22" t="s">
        <v>261</v>
      </c>
      <c r="F128" s="24">
        <v>27277</v>
      </c>
      <c r="G128" s="24">
        <v>26849</v>
      </c>
      <c r="H128" s="24">
        <v>26037</v>
      </c>
      <c r="I128" s="24">
        <v>25223</v>
      </c>
      <c r="J128" s="24">
        <v>24426</v>
      </c>
      <c r="K128" s="24">
        <v>149929</v>
      </c>
      <c r="L128" s="25">
        <f t="shared" si="3"/>
        <v>279741</v>
      </c>
      <c r="M128" s="28"/>
      <c r="N128" s="28"/>
      <c r="O128" s="28"/>
      <c r="P128" s="28"/>
      <c r="Q128" s="29"/>
      <c r="R128" s="28"/>
      <c r="S128" s="28"/>
      <c r="T128" s="29"/>
    </row>
    <row r="129" spans="2:20" ht="51">
      <c r="B129" s="23" t="s">
        <v>9</v>
      </c>
      <c r="C129" s="23" t="s">
        <v>248</v>
      </c>
      <c r="D129" s="22" t="s">
        <v>249</v>
      </c>
      <c r="E129" s="22" t="s">
        <v>262</v>
      </c>
      <c r="F129" s="24">
        <v>38130</v>
      </c>
      <c r="G129" s="24">
        <v>42532</v>
      </c>
      <c r="H129" s="24">
        <v>41444</v>
      </c>
      <c r="I129" s="24">
        <v>40353</v>
      </c>
      <c r="J129" s="24">
        <v>39306</v>
      </c>
      <c r="K129" s="24">
        <v>446837</v>
      </c>
      <c r="L129" s="25">
        <f t="shared" si="3"/>
        <v>648602</v>
      </c>
      <c r="M129" s="28"/>
      <c r="N129" s="28"/>
      <c r="O129" s="28"/>
      <c r="P129" s="28"/>
      <c r="Q129" s="29"/>
      <c r="R129" s="28"/>
      <c r="S129" s="28"/>
      <c r="T129" s="29"/>
    </row>
    <row r="130" spans="2:20" ht="89.25">
      <c r="B130" s="23" t="s">
        <v>9</v>
      </c>
      <c r="C130" s="23" t="s">
        <v>250</v>
      </c>
      <c r="D130" s="22" t="s">
        <v>249</v>
      </c>
      <c r="E130" s="22" t="s">
        <v>263</v>
      </c>
      <c r="F130" s="24">
        <v>61348</v>
      </c>
      <c r="G130" s="24">
        <v>59380</v>
      </c>
      <c r="H130" s="24">
        <v>57338</v>
      </c>
      <c r="I130" s="24">
        <v>55290</v>
      </c>
      <c r="J130" s="24">
        <v>53252</v>
      </c>
      <c r="K130" s="24">
        <v>76085</v>
      </c>
      <c r="L130" s="25">
        <f t="shared" si="3"/>
        <v>362693</v>
      </c>
      <c r="M130" s="28"/>
      <c r="N130" s="28"/>
      <c r="O130" s="28"/>
      <c r="P130" s="28"/>
      <c r="Q130" s="29"/>
      <c r="R130" s="28"/>
      <c r="S130" s="28"/>
      <c r="T130" s="29"/>
    </row>
    <row r="131" spans="2:20" ht="63.75">
      <c r="B131" s="23" t="s">
        <v>9</v>
      </c>
      <c r="C131" s="23" t="s">
        <v>251</v>
      </c>
      <c r="D131" s="22" t="s">
        <v>249</v>
      </c>
      <c r="E131" s="22" t="s">
        <v>262</v>
      </c>
      <c r="F131" s="24">
        <v>24892</v>
      </c>
      <c r="G131" s="24">
        <v>24627</v>
      </c>
      <c r="H131" s="24">
        <v>23866</v>
      </c>
      <c r="I131" s="24">
        <v>23103</v>
      </c>
      <c r="J131" s="24">
        <v>22357</v>
      </c>
      <c r="K131" s="24">
        <v>147783</v>
      </c>
      <c r="L131" s="25">
        <f t="shared" si="3"/>
        <v>266628</v>
      </c>
      <c r="M131" s="28"/>
      <c r="N131" s="28"/>
      <c r="O131" s="28"/>
      <c r="P131" s="28"/>
      <c r="Q131" s="29"/>
      <c r="R131" s="28"/>
      <c r="S131" s="28"/>
      <c r="T131" s="29"/>
    </row>
    <row r="132" spans="2:20" ht="15.75">
      <c r="B132" s="23" t="s">
        <v>9</v>
      </c>
      <c r="C132" s="23" t="s">
        <v>230</v>
      </c>
      <c r="D132" s="22" t="s">
        <v>252</v>
      </c>
      <c r="E132" s="22" t="s">
        <v>211</v>
      </c>
      <c r="F132" s="24">
        <v>71079</v>
      </c>
      <c r="G132" s="24">
        <v>68434</v>
      </c>
      <c r="H132" s="24">
        <v>44575</v>
      </c>
      <c r="I132" s="24"/>
      <c r="J132" s="24"/>
      <c r="K132" s="24"/>
      <c r="L132" s="25">
        <f t="shared" si="3"/>
        <v>184088</v>
      </c>
      <c r="M132" s="28"/>
      <c r="N132" s="28"/>
      <c r="O132" s="28"/>
      <c r="P132" s="28"/>
      <c r="Q132" s="29"/>
      <c r="R132" s="28"/>
      <c r="S132" s="28"/>
      <c r="T132" s="29"/>
    </row>
    <row r="133" spans="2:20" ht="63.75">
      <c r="B133" s="23" t="s">
        <v>9</v>
      </c>
      <c r="C133" s="23" t="s">
        <v>253</v>
      </c>
      <c r="D133" s="22" t="s">
        <v>252</v>
      </c>
      <c r="E133" s="22" t="s">
        <v>264</v>
      </c>
      <c r="F133" s="24">
        <v>28435</v>
      </c>
      <c r="G133" s="24">
        <v>27727</v>
      </c>
      <c r="H133" s="24">
        <v>27056</v>
      </c>
      <c r="I133" s="24">
        <v>26384</v>
      </c>
      <c r="J133" s="24">
        <v>25634</v>
      </c>
      <c r="K133" s="24">
        <v>305247</v>
      </c>
      <c r="L133" s="25">
        <f t="shared" si="3"/>
        <v>440483</v>
      </c>
      <c r="M133" s="28"/>
      <c r="N133" s="28"/>
      <c r="O133" s="28"/>
      <c r="P133" s="28"/>
      <c r="Q133" s="29"/>
      <c r="R133" s="28"/>
      <c r="S133" s="28"/>
      <c r="T133" s="29"/>
    </row>
    <row r="134" spans="2:20" ht="63.75">
      <c r="B134" s="23" t="s">
        <v>9</v>
      </c>
      <c r="C134" s="23" t="s">
        <v>254</v>
      </c>
      <c r="D134" s="22" t="s">
        <v>255</v>
      </c>
      <c r="E134" s="22" t="s">
        <v>264</v>
      </c>
      <c r="F134" s="24">
        <v>22124</v>
      </c>
      <c r="G134" s="24">
        <v>22191</v>
      </c>
      <c r="H134" s="24">
        <v>21644</v>
      </c>
      <c r="I134" s="24">
        <v>21095</v>
      </c>
      <c r="J134" s="24">
        <v>20569</v>
      </c>
      <c r="K134" s="24">
        <v>232988</v>
      </c>
      <c r="L134" s="25">
        <f t="shared" si="3"/>
        <v>340611</v>
      </c>
      <c r="M134" s="28"/>
      <c r="N134" s="28"/>
      <c r="O134" s="28"/>
      <c r="P134" s="28"/>
      <c r="Q134" s="29"/>
      <c r="R134" s="28"/>
      <c r="S134" s="28"/>
      <c r="T134" s="29"/>
    </row>
    <row r="135" spans="2:20" ht="38.25">
      <c r="B135" s="23" t="s">
        <v>9</v>
      </c>
      <c r="C135" s="23" t="s">
        <v>256</v>
      </c>
      <c r="D135" s="22" t="s">
        <v>257</v>
      </c>
      <c r="E135" s="22" t="s">
        <v>266</v>
      </c>
      <c r="F135" s="24">
        <v>10335</v>
      </c>
      <c r="G135" s="24">
        <v>14609</v>
      </c>
      <c r="H135" s="24">
        <v>14238</v>
      </c>
      <c r="I135" s="24">
        <v>13867</v>
      </c>
      <c r="J135" s="24">
        <v>13512</v>
      </c>
      <c r="K135" s="24">
        <v>161675</v>
      </c>
      <c r="L135" s="25">
        <f t="shared" si="3"/>
        <v>228236</v>
      </c>
      <c r="M135" s="28"/>
      <c r="N135" s="28"/>
      <c r="O135" s="28"/>
      <c r="P135" s="28"/>
      <c r="Q135" s="29"/>
      <c r="R135" s="28"/>
      <c r="S135" s="28"/>
      <c r="T135" s="29"/>
    </row>
    <row r="136" spans="2:20" ht="38.25">
      <c r="B136" s="23" t="s">
        <v>9</v>
      </c>
      <c r="C136" s="23" t="s">
        <v>258</v>
      </c>
      <c r="D136" s="22" t="s">
        <v>257</v>
      </c>
      <c r="E136" s="22" t="s">
        <v>266</v>
      </c>
      <c r="F136" s="24">
        <v>23079</v>
      </c>
      <c r="G136" s="24">
        <v>22477</v>
      </c>
      <c r="H136" s="24">
        <v>21907</v>
      </c>
      <c r="I136" s="24">
        <v>21336</v>
      </c>
      <c r="J136" s="24">
        <v>20791</v>
      </c>
      <c r="K136" s="24">
        <v>248809</v>
      </c>
      <c r="L136" s="25">
        <f t="shared" si="3"/>
        <v>358399</v>
      </c>
      <c r="M136" s="28"/>
      <c r="N136" s="28"/>
      <c r="O136" s="28"/>
      <c r="P136" s="28"/>
      <c r="Q136" s="29"/>
      <c r="R136" s="28"/>
      <c r="S136" s="28"/>
      <c r="T136" s="29"/>
    </row>
    <row r="137" spans="2:20" ht="38.25">
      <c r="B137" s="23" t="s">
        <v>9</v>
      </c>
      <c r="C137" s="23" t="s">
        <v>259</v>
      </c>
      <c r="D137" s="22" t="s">
        <v>257</v>
      </c>
      <c r="E137" s="22" t="s">
        <v>265</v>
      </c>
      <c r="F137" s="24">
        <v>23850</v>
      </c>
      <c r="G137" s="24">
        <v>23304</v>
      </c>
      <c r="H137" s="24">
        <v>22509</v>
      </c>
      <c r="I137" s="24">
        <v>21711</v>
      </c>
      <c r="J137" s="24">
        <v>20917</v>
      </c>
      <c r="K137" s="24">
        <v>34719</v>
      </c>
      <c r="L137" s="25">
        <f t="shared" si="3"/>
        <v>147010</v>
      </c>
      <c r="M137" s="28"/>
      <c r="N137" s="28"/>
      <c r="O137" s="28"/>
      <c r="P137" s="28"/>
      <c r="Q137" s="29"/>
      <c r="R137" s="28"/>
      <c r="S137" s="28"/>
      <c r="T137" s="29"/>
    </row>
    <row r="138" spans="1:20" s="36" customFormat="1" ht="15.75">
      <c r="A138" s="30"/>
      <c r="B138" s="27" t="s">
        <v>116</v>
      </c>
      <c r="C138" s="26" t="s">
        <v>0</v>
      </c>
      <c r="D138" s="26" t="s">
        <v>0</v>
      </c>
      <c r="E138" s="26"/>
      <c r="F138" s="25">
        <f>SUM(F15:F137)</f>
        <v>2724527</v>
      </c>
      <c r="G138" s="25">
        <f aca="true" t="shared" si="4" ref="G138:L138">SUM(G15:G137)</f>
        <v>2573168</v>
      </c>
      <c r="H138" s="25">
        <f t="shared" si="4"/>
        <v>2407557</v>
      </c>
      <c r="I138" s="25">
        <f t="shared" si="4"/>
        <v>2216435</v>
      </c>
      <c r="J138" s="25">
        <f t="shared" si="4"/>
        <v>2099205</v>
      </c>
      <c r="K138" s="25">
        <f t="shared" si="4"/>
        <v>16048001</v>
      </c>
      <c r="L138" s="25">
        <f t="shared" si="4"/>
        <v>28068893</v>
      </c>
      <c r="M138" s="34"/>
      <c r="N138" s="34"/>
      <c r="O138" s="34"/>
      <c r="P138" s="34"/>
      <c r="Q138" s="35"/>
      <c r="R138" s="34"/>
      <c r="S138" s="34"/>
      <c r="T138" s="35"/>
    </row>
    <row r="139" spans="1:20" s="36" customFormat="1" ht="15.75">
      <c r="A139" s="30"/>
      <c r="B139" s="31"/>
      <c r="C139" s="31"/>
      <c r="D139" s="31"/>
      <c r="E139" s="31"/>
      <c r="F139" s="32"/>
      <c r="G139" s="32"/>
      <c r="H139" s="32"/>
      <c r="I139" s="32"/>
      <c r="J139" s="32"/>
      <c r="K139" s="32"/>
      <c r="L139" s="33"/>
      <c r="M139" s="34"/>
      <c r="N139" s="34"/>
      <c r="O139" s="34"/>
      <c r="P139" s="34"/>
      <c r="Q139" s="35"/>
      <c r="R139" s="34"/>
      <c r="S139" s="34"/>
      <c r="T139" s="35"/>
    </row>
    <row r="140" spans="1:34" s="36" customFormat="1" ht="15.75">
      <c r="A140" s="30"/>
      <c r="B140" s="37" t="s">
        <v>117</v>
      </c>
      <c r="C140" s="38"/>
      <c r="D140" s="38"/>
      <c r="E140" s="38"/>
      <c r="F140" s="39"/>
      <c r="G140" s="39"/>
      <c r="H140" s="39"/>
      <c r="I140" s="39"/>
      <c r="J140" s="39"/>
      <c r="K140" s="39"/>
      <c r="L140" s="40"/>
      <c r="M140" s="34"/>
      <c r="N140" s="34"/>
      <c r="O140" s="34"/>
      <c r="P140" s="34"/>
      <c r="Q140" s="35"/>
      <c r="R140" s="34"/>
      <c r="S140" s="34"/>
      <c r="T140" s="35"/>
      <c r="AH140" s="50"/>
    </row>
    <row r="141" spans="2:12" ht="38.25">
      <c r="B141" s="41" t="s">
        <v>118</v>
      </c>
      <c r="C141" s="41" t="s">
        <v>317</v>
      </c>
      <c r="D141" s="26" t="s">
        <v>119</v>
      </c>
      <c r="E141" s="26" t="s">
        <v>239</v>
      </c>
      <c r="F141" s="24">
        <v>6535</v>
      </c>
      <c r="G141" s="24">
        <v>6535</v>
      </c>
      <c r="H141" s="24">
        <v>6535</v>
      </c>
      <c r="I141" s="24">
        <v>0</v>
      </c>
      <c r="J141" s="24">
        <v>0</v>
      </c>
      <c r="K141" s="24">
        <v>0</v>
      </c>
      <c r="L141" s="25">
        <f>F141+G141+H141+I141</f>
        <v>19605</v>
      </c>
    </row>
    <row r="142" spans="2:12" ht="15.75" hidden="1">
      <c r="B142" s="42" t="s">
        <v>116</v>
      </c>
      <c r="C142" s="26" t="s">
        <v>0</v>
      </c>
      <c r="D142" s="26" t="s">
        <v>0</v>
      </c>
      <c r="E142" s="26"/>
      <c r="F142" s="25">
        <v>6587</v>
      </c>
      <c r="G142" s="25">
        <v>6587</v>
      </c>
      <c r="H142" s="25">
        <v>6587</v>
      </c>
      <c r="I142" s="25">
        <v>6587</v>
      </c>
      <c r="J142" s="25">
        <v>3294</v>
      </c>
      <c r="K142" s="25">
        <v>0</v>
      </c>
      <c r="L142" s="25">
        <f>L141</f>
        <v>19605</v>
      </c>
    </row>
    <row r="143" spans="2:12" ht="25.5">
      <c r="B143" s="43" t="s">
        <v>120</v>
      </c>
      <c r="C143" s="22" t="s">
        <v>0</v>
      </c>
      <c r="D143" s="22" t="s">
        <v>0</v>
      </c>
      <c r="E143" s="22"/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25">
        <v>0</v>
      </c>
    </row>
    <row r="144" spans="2:12" ht="15.75">
      <c r="B144" s="45"/>
      <c r="C144" s="45"/>
      <c r="D144" s="45"/>
      <c r="E144" s="45"/>
      <c r="F144" s="39"/>
      <c r="G144" s="39"/>
      <c r="H144" s="39"/>
      <c r="I144" s="39"/>
      <c r="J144" s="39"/>
      <c r="K144" s="39"/>
      <c r="L144" s="46"/>
    </row>
    <row r="145" spans="2:12" ht="15.75">
      <c r="B145" s="43" t="s">
        <v>121</v>
      </c>
      <c r="C145" s="47"/>
      <c r="D145" s="48"/>
      <c r="E145" s="48"/>
      <c r="F145" s="25">
        <f aca="true" t="shared" si="5" ref="F145:L145">F138+F142</f>
        <v>2731114</v>
      </c>
      <c r="G145" s="25">
        <f t="shared" si="5"/>
        <v>2579755</v>
      </c>
      <c r="H145" s="25">
        <f t="shared" si="5"/>
        <v>2414144</v>
      </c>
      <c r="I145" s="25">
        <f t="shared" si="5"/>
        <v>2223022</v>
      </c>
      <c r="J145" s="25">
        <f t="shared" si="5"/>
        <v>2102499</v>
      </c>
      <c r="K145" s="25">
        <f t="shared" si="5"/>
        <v>16048001</v>
      </c>
      <c r="L145" s="25">
        <f t="shared" si="5"/>
        <v>28088498</v>
      </c>
    </row>
    <row r="148" spans="2:12" ht="15.75">
      <c r="B148" s="57" t="s">
        <v>268</v>
      </c>
      <c r="C148" s="57"/>
      <c r="D148" s="57"/>
      <c r="E148" s="57"/>
      <c r="F148" s="57"/>
      <c r="G148" s="57"/>
      <c r="H148" s="57"/>
      <c r="I148" s="57"/>
      <c r="J148" s="57"/>
      <c r="K148" s="57"/>
      <c r="L148" s="57"/>
    </row>
  </sheetData>
  <sheetProtection/>
  <mergeCells count="5">
    <mergeCell ref="B10:B11"/>
    <mergeCell ref="C10:C11"/>
    <mergeCell ref="D10:D11"/>
    <mergeCell ref="F10:L10"/>
    <mergeCell ref="B148:L14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Sanita Djadela</cp:lastModifiedBy>
  <cp:lastPrinted>2024-01-26T13:34:45Z</cp:lastPrinted>
  <dcterms:created xsi:type="dcterms:W3CDTF">2022-01-21T21:34:37Z</dcterms:created>
  <dcterms:modified xsi:type="dcterms:W3CDTF">2024-01-30T14:13:35Z</dcterms:modified>
  <cp:category/>
  <cp:version/>
  <cp:contentType/>
  <cp:contentStatus/>
</cp:coreProperties>
</file>