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tabRatio="569" activeTab="0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fullCalcOnLoad="1"/>
</workbook>
</file>

<file path=xl/sharedStrings.xml><?xml version="1.0" encoding="utf-8"?>
<sst xmlns="http://schemas.openxmlformats.org/spreadsheetml/2006/main" count="238" uniqueCount="148">
  <si>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</si>
  <si>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</si>
  <si>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</si>
  <si>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</si>
  <si>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</si>
  <si>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</si>
  <si>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</si>
  <si>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</si>
  <si>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</si>
  <si>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</si>
  <si>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</si>
  <si>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</si>
  <si>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</si>
  <si>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</si>
  <si>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</si>
  <si>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</si>
  <si>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</si>
  <si>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</si>
  <si>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</si>
  <si>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</si>
  <si>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</si>
  <si>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</si>
  <si>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</si>
  <si>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</si>
  <si>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</si>
  <si>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</si>
  <si>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</si>
  <si>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</si>
  <si>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</si>
  <si>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</si>
  <si>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</si>
  <si>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</si>
  <si>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</si>
  <si>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</si>
  <si>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</si>
  <si>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</si>
  <si>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</si>
  <si>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</si>
  <si>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</si>
  <si>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</si>
  <si>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</si>
  <si>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</si>
  <si>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</si>
  <si>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</si>
  <si>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>03.05.2018</t>
  </si>
  <si>
    <t>02.07.2018</t>
  </si>
  <si>
    <t>30.07.2018</t>
  </si>
  <si>
    <t>13.08.2018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</si>
  <si>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</si>
  <si>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</si>
  <si>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20.11.2018</t>
  </si>
  <si>
    <t>30.10.2017</t>
  </si>
  <si>
    <t>28.02.2019</t>
  </si>
  <si>
    <t>05.08.2020</t>
  </si>
  <si>
    <t>31.01.2018</t>
  </si>
  <si>
    <t>15.09.2020</t>
  </si>
  <si>
    <t>19.10.2020</t>
  </si>
  <si>
    <t>05.06.2019</t>
  </si>
  <si>
    <t>13.03.2019</t>
  </si>
  <si>
    <t>27.11.2018</t>
  </si>
  <si>
    <t>15.11.2017</t>
  </si>
  <si>
    <t>20.07.2017</t>
  </si>
  <si>
    <t>20.07.2016</t>
  </si>
  <si>
    <t>Centralizētās siltumapgādes sistēmas katla AK-2500 remonta darbu realizācijas izmaksu segšanai</t>
  </si>
  <si>
    <t>09.09.2020</t>
  </si>
  <si>
    <t>KF projekts "Ūdensapgādes un kanalizācijas sistēmas paplašināšana Auces aglomerācijas robežās"</t>
  </si>
  <si>
    <t>30.12.2020</t>
  </si>
  <si>
    <t>30.08.2012</t>
  </si>
  <si>
    <t>31.10.2018</t>
  </si>
  <si>
    <t>14.03.2014</t>
  </si>
  <si>
    <t>24.09.2019</t>
  </si>
  <si>
    <t>30.06.2017</t>
  </si>
  <si>
    <t>22.07.2015</t>
  </si>
  <si>
    <t>20.11.2014</t>
  </si>
  <si>
    <t>16.11.2016</t>
  </si>
  <si>
    <t>17.02.2014</t>
  </si>
  <si>
    <t>21.10.2013</t>
  </si>
  <si>
    <t>18.06.2014</t>
  </si>
  <si>
    <t>25.02.2021</t>
  </si>
  <si>
    <t>27.05.2021</t>
  </si>
  <si>
    <t>30.09.2021</t>
  </si>
  <si>
    <t>29.04.2021</t>
  </si>
  <si>
    <t>P-399/2017  Dobeles novada Penkules pamatskolas remontdarbi</t>
  </si>
  <si>
    <t>P-251/2016  Dobeles novada izglītības iestāžu investīciju projektu īstenošanai</t>
  </si>
  <si>
    <t>P-224/2017  Remontdarbi, apkures sistēmas atjaunošana, lietus ūdens kanalizācijas sakārtošana un labiekārtošana PII zvaniņš 2 korpusā un teritorijā</t>
  </si>
  <si>
    <t>P-612/2017 Dienesta viesnīcas būvniecība Dobeles novada izglītības iestāžu vajadzībām</t>
  </si>
  <si>
    <t>P-165/2018 Publiskās infrastruktūras uzlabošana uzņēmējdarbības attīstības veicināšanai Dobeles pilsētā ERAF(Lauku iela)</t>
  </si>
  <si>
    <t xml:space="preserve"> P-164/2018 Autoceļu pārbūve uzņēmējdarbības attīstībai Dobeles novada</t>
  </si>
  <si>
    <t>P-325/2018 Dobeles pilsētas degradētēs rūpnieciskās apbūves teritorijas revitalizācija-Uzvaras iela</t>
  </si>
  <si>
    <t>P-324/2018 Publisko teritoriju ar vides problēmām atjaunošana, uzturēšana un attīstība LLI-408</t>
  </si>
  <si>
    <t>P-323/2018 Sociālo pakalpojumu pieejamības un kvalitātes uzlabošana Vidusbaltijas reģionā LLI-317</t>
  </si>
  <si>
    <t>P-322/2018 Investīcijas Dobeles novada izglītības iestādēs</t>
  </si>
  <si>
    <t>P-469/2018 Katoļu un Bīlenšteina ielu izbūve Dobeles pilsētā</t>
  </si>
  <si>
    <t>P-13/2018 Dobeles pilsētas kultūras nama rekonstrukcija</t>
  </si>
  <si>
    <t>P-479/2018 Nozīmīga kultūrvēsturiskā mantojuma saglabāšana un attīstība kultūras tūrisma piedāvājuma pilnveidošanai Zemgales reģionā</t>
  </si>
  <si>
    <t>P-679/2018 Skola ielas pārbūve Dobeles pislētā</t>
  </si>
  <si>
    <t>PP-2/2019 Investīciju projektu īstenošanai (pārjaunojuma līgums)</t>
  </si>
  <si>
    <t>P-226/2020 Pašvaldības autoceļu un ielu asfalta seguma virsmas apstrāde Dobeles novadā</t>
  </si>
  <si>
    <t>P-311/2020 Dainu ielas atjaunošana Dobelē, Dobeles novada</t>
  </si>
  <si>
    <t>11.09.2020</t>
  </si>
  <si>
    <t>P-415/2021 Puķu ielas pārbūve Dobelē, Dobeles novadā</t>
  </si>
  <si>
    <t>P-92/2021 Skolas ielas atjaunošana Dobelē, Dobeles novadā</t>
  </si>
  <si>
    <t xml:space="preserve">P-406/2020 LAT-LIT projekts (Nr.LLI-425) ”Daudzfunkcionālo centru kā vietējās kopienas sociālās iekļaušanas un izaugsmes veicinātāju attīstība” investīciju daļas īstenošanai              </t>
  </si>
  <si>
    <t>PP-7/2019 Investīciju projektu īstenošanai- saistību pārjaunojums Auce</t>
  </si>
  <si>
    <t xml:space="preserve">P-300/2018 Projekta ''Bēnes vidusskolas telpu remonts'' īstenošanai </t>
  </si>
  <si>
    <t xml:space="preserve">P-639/2017 Izglītības iestāžu investīciju projekta ''Sporta laukuma pārbūve Aucē'' īstenošanai </t>
  </si>
  <si>
    <t xml:space="preserve">P-582/2017 ELFLA projekta (Nr.16-06-AL30-A019.2201-000002) ''Bēnes ielas gājēju celiņa izbūve'' īstenošanai </t>
  </si>
  <si>
    <t xml:space="preserve">P-301/2018 Projekta ''Auces vidusskolas telpu atjaunošana'' īstenošanai </t>
  </si>
  <si>
    <t xml:space="preserve">P-346/2017 Projekta ''Bēnes vidusskolas telpu atjaunošana'' īstenošanai </t>
  </si>
  <si>
    <t xml:space="preserve">P-164/2016 Projekta ''Bēnes vidusskolas teritorijas labiekārtošana, 1.būvniecības kārta'' īstenošanai </t>
  </si>
  <si>
    <t xml:space="preserve">P-163/2016 Projekts "Auces vidusskolas ēku atjaunošana" īstenošana </t>
  </si>
  <si>
    <t xml:space="preserve">P-345/2017 Projekts "Auces vidusskolas telpu atjaunošana" </t>
  </si>
  <si>
    <t>P-416/2021 Auces vidusskolas ēkas fasādes siltināšana</t>
  </si>
  <si>
    <t>P-327/2012 ELFLA projekta 11-06-L32100-000172 "Sporta halle" īstenošanai</t>
  </si>
  <si>
    <t>P-630/2018 Atbalsts uzņēmējdarbības attīstībai Tērvetes novadā īstenošanai</t>
  </si>
  <si>
    <t>P-28/2021 Latvijas-Lietuvas pārrpbežu sadarbība</t>
  </si>
  <si>
    <t>P-75/2014 KPFI Projekta Augstkalnes vidusskolas internāta ēkas energoefektivitātes paugstināšana īstenošana</t>
  </si>
  <si>
    <t>P-224/2019 Pašvaldības ceļa Bu -1 pārbūve</t>
  </si>
  <si>
    <t>P-297/2017 Pašvaldības ceļa Te-5 pārbūve</t>
  </si>
  <si>
    <t>P-271/2015 Annas Brigaderes pamatskolas ēkas daļas pārbūve un fasādes atjaunošana</t>
  </si>
  <si>
    <t>P-339/2016 Kroņauces stadiona pārbūve</t>
  </si>
  <si>
    <t>P-32/2014 Pirmskolas izglītibas iestādes Sprīdītis rekonstrukcijas 1.kārtas īstenošana</t>
  </si>
  <si>
    <t>P-406/2013 Pirmskolas izglītības iestādes Spridītis rekonstrukcijas 1.kārtas īstenošana 1.m.(P-406/2013)</t>
  </si>
  <si>
    <t>P-223/2014 Pirmskolas izglītības iestādes Sprīdītis rekonstrukcijas II kārtas īstenošana</t>
  </si>
  <si>
    <t xml:space="preserve">P-569/2014 Tērvetes novada pašvaldības publiskās teritorijas apgaismojuma infrastruktūras izbūve </t>
  </si>
  <si>
    <t xml:space="preserve">P-272/2015 Tērvetes novada pašvaldības publiskās teritorijas apgaismojuma infrastruktūras izbūve </t>
  </si>
  <si>
    <t>P-238/2022  Skolas ielas pārbūve Auru ciemā, Auru pagastā, Dobeles novadā</t>
  </si>
  <si>
    <t>24.08.2022</t>
  </si>
  <si>
    <t>11.07.2022</t>
  </si>
  <si>
    <t>P-239/2022 Jāna Čakstes ielas un Atmodas ielas pārbūve posmā no Jāņa Čakstes ielas un K.Barona iela krustojuma 2. kārta</t>
  </si>
  <si>
    <t>25.08.2022</t>
  </si>
  <si>
    <t>P-123/2022 Jāna Čakstes ielas un Atmodas ielas pārbūve posmā no Jāņa Čakstes ielas un K.Barona iela krustojuma 1. kārta</t>
  </si>
  <si>
    <t>2023</t>
  </si>
  <si>
    <t>Aizņēmumu, galvojumu un pārējo saistību apmērs 2023. gadam</t>
  </si>
  <si>
    <t>Projektu īstenošanai</t>
  </si>
  <si>
    <t>5. pielikums</t>
  </si>
  <si>
    <t>Dobeles novada domes 28.09.2023.</t>
  </si>
  <si>
    <t>saistošajiem noteikumiem Nr. 23</t>
  </si>
  <si>
    <t>budžets 2023. gadam"</t>
  </si>
  <si>
    <t>P-155/2016 Projekta "Dobeles novada Pirmskolas izglītības iestāžu remontdarbi" īstenošanai</t>
  </si>
  <si>
    <t>P-302/2018 ERAF projekta (Nr.3.3.1.0/16/I/015) ''Uzņēmējdarbības attīstībai nepieciešamās infrastruktūras attīstība Auces pilsētā'' īstenošanai</t>
  </si>
  <si>
    <r>
      <t xml:space="preserve">Finanšu un grāmatvedības nodaļas vadītāja </t>
    </r>
    <r>
      <rPr>
        <i/>
        <sz val="12"/>
        <rFont val="Times New Roman"/>
        <family val="1"/>
      </rPr>
      <t>J. Kalniņa</t>
    </r>
  </si>
  <si>
    <t>P-197/2016 Projekta "Meliorācijas sistēmu pārbūve Dobeles novadā"</t>
  </si>
  <si>
    <t>P-408/2018 Dobeles pilsētas degradētās rūpnieciskās apbūves teritorijas revitalizācija 1. posms - Spodrības iela</t>
  </si>
  <si>
    <t>P-138/2019 SIA Auces komunālie pakalpojumi pamatkapitāla palielināšanai KF projekta (Nr.5.3.1.0/17/I/015) "Ūdensapgādes un kanalizācijas sistēmas paplašināšana Auces aglomerācijas robežās" īstenošanai</t>
  </si>
  <si>
    <t>P-691/2018 SIA Auces komunālie pakalpojumi pamatkapitāla palielināšanai KF projekta (Nr.5.3.1.0/17/I/015) "Ūdensapgādes un kanalizācijas sistēmas paplašināšana Auces aglomerācijas robežās" īstenošanai</t>
  </si>
  <si>
    <t>P-140/2021 Projekts "Ielu asfalta seguma atjaunošana Auces novadā"</t>
  </si>
  <si>
    <t>P-570/2014 Ielu apgaismojuma rekonstrukcija Augstkalnes, Bukaišu un Zelmeņu ciemos Tērvetes novadā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</si>
</sst>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Ls &quot;* #,##0.00_-;&quot;-Ls &quot;* #,##0.00_-;_-&quot;Ls &quot;* \-??_-;_-@_-"/>
    <numFmt numFmtId="167" formatCode="0\.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2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</fonts>
  <fills count="66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36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2" fillId="23" borderId="0" applyNumberFormat="0" applyBorder="0" applyAlignment="0" applyProtection="0"/>
    <xf numFmtId="0" fontId="41" fillId="39" borderId="0" applyNumberFormat="0" applyBorder="0" applyAlignment="0" applyProtection="0"/>
    <xf numFmtId="0" fontId="2" fillId="25" borderId="0" applyNumberFormat="0" applyBorder="0" applyAlignment="0" applyProtection="0"/>
    <xf numFmtId="0" fontId="41" fillId="40" borderId="0" applyNumberFormat="0" applyBorder="0" applyAlignment="0" applyProtection="0"/>
    <xf numFmtId="0" fontId="2" fillId="41" borderId="0" applyNumberFormat="0" applyBorder="0" applyAlignment="0" applyProtection="0"/>
    <xf numFmtId="0" fontId="41" fillId="42" borderId="0" applyNumberFormat="0" applyBorder="0" applyAlignment="0" applyProtection="0"/>
    <xf numFmtId="0" fontId="2" fillId="43" borderId="0" applyNumberFormat="0" applyBorder="0" applyAlignment="0" applyProtection="0"/>
    <xf numFmtId="0" fontId="41" fillId="44" borderId="0" applyNumberFormat="0" applyBorder="0" applyAlignment="0" applyProtection="0"/>
    <xf numFmtId="0" fontId="2" fillId="45" borderId="0" applyNumberFormat="0" applyBorder="0" applyAlignment="0" applyProtection="0"/>
    <xf numFmtId="0" fontId="40" fillId="36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1" fillId="46" borderId="0" applyNumberFormat="0" applyBorder="0" applyAlignment="0" applyProtection="0"/>
    <xf numFmtId="0" fontId="2" fillId="47" borderId="0" applyNumberFormat="0" applyBorder="0" applyAlignment="0" applyProtection="0"/>
    <xf numFmtId="0" fontId="41" fillId="48" borderId="0" applyNumberFormat="0" applyBorder="0" applyAlignment="0" applyProtection="0"/>
    <xf numFmtId="0" fontId="2" fillId="49" borderId="0" applyNumberFormat="0" applyBorder="0" applyAlignment="0" applyProtection="0"/>
    <xf numFmtId="0" fontId="41" fillId="50" borderId="0" applyNumberFormat="0" applyBorder="0" applyAlignment="0" applyProtection="0"/>
    <xf numFmtId="0" fontId="2" fillId="51" borderId="0" applyNumberFormat="0" applyBorder="0" applyAlignment="0" applyProtection="0"/>
    <xf numFmtId="0" fontId="41" fillId="52" borderId="0" applyNumberFormat="0" applyBorder="0" applyAlignment="0" applyProtection="0"/>
    <xf numFmtId="0" fontId="2" fillId="41" borderId="0" applyNumberFormat="0" applyBorder="0" applyAlignment="0" applyProtection="0"/>
    <xf numFmtId="0" fontId="41" fillId="53" borderId="0" applyNumberFormat="0" applyBorder="0" applyAlignment="0" applyProtection="0"/>
    <xf numFmtId="0" fontId="2" fillId="43" borderId="0" applyNumberFormat="0" applyBorder="0" applyAlignment="0" applyProtection="0"/>
    <xf numFmtId="0" fontId="41" fillId="54" borderId="0" applyNumberFormat="0" applyBorder="0" applyAlignment="0" applyProtection="0"/>
    <xf numFmtId="0" fontId="2" fillId="55" borderId="0" applyNumberFormat="0" applyBorder="0" applyAlignment="0" applyProtection="0"/>
    <xf numFmtId="0" fontId="42" fillId="56" borderId="0" applyNumberFormat="0" applyBorder="0" applyAlignment="0" applyProtection="0"/>
    <xf numFmtId="0" fontId="3" fillId="5" borderId="0" applyNumberFormat="0" applyBorder="0" applyAlignment="0" applyProtection="0"/>
    <xf numFmtId="0" fontId="43" fillId="57" borderId="1" applyNumberFormat="0" applyAlignment="0" applyProtection="0"/>
    <xf numFmtId="0" fontId="4" fillId="58" borderId="2" applyNumberFormat="0" applyAlignment="0" applyProtection="0"/>
    <xf numFmtId="0" fontId="44" fillId="59" borderId="3" applyNumberFormat="0" applyAlignment="0" applyProtection="0"/>
    <xf numFmtId="0" fontId="5" fillId="60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61" borderId="0" applyNumberFormat="0" applyBorder="0" applyAlignment="0" applyProtection="0"/>
    <xf numFmtId="0" fontId="7" fillId="7" borderId="0" applyNumberFormat="0" applyBorder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0" borderId="7" applyNumberFormat="0" applyFill="0" applyAlignment="0" applyProtection="0"/>
    <xf numFmtId="0" fontId="9" fillId="0" borderId="8" applyNumberFormat="0" applyFill="0" applyAlignment="0" applyProtection="0"/>
    <xf numFmtId="0" fontId="50" fillId="0" borderId="9" applyNumberFormat="0" applyFill="0" applyAlignment="0" applyProtection="0"/>
    <xf numFmtId="0" fontId="1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13" borderId="1" applyNumberFormat="0" applyAlignment="0" applyProtection="0"/>
    <xf numFmtId="0" fontId="11" fillId="13" borderId="2" applyNumberFormat="0" applyAlignment="0" applyProtection="0"/>
    <xf numFmtId="0" fontId="41" fillId="46" borderId="0" applyNumberFormat="0" applyBorder="0" applyAlignment="0" applyProtection="0"/>
    <xf numFmtId="0" fontId="41" fillId="48" borderId="0" applyNumberFormat="0" applyBorder="0" applyAlignment="0" applyProtection="0"/>
    <xf numFmtId="0" fontId="41" fillId="50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7" fillId="61" borderId="0" applyNumberFormat="0" applyBorder="0" applyAlignment="0" applyProtection="0"/>
    <xf numFmtId="0" fontId="53" fillId="0" borderId="11" applyNumberFormat="0" applyFill="0" applyAlignment="0" applyProtection="0"/>
    <xf numFmtId="0" fontId="12" fillId="0" borderId="12" applyNumberFormat="0" applyFill="0" applyAlignment="0" applyProtection="0"/>
    <xf numFmtId="0" fontId="54" fillId="62" borderId="0" applyNumberFormat="0" applyBorder="0" applyAlignment="0" applyProtection="0"/>
    <xf numFmtId="0" fontId="13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4" borderId="13" applyNumberFormat="0" applyFont="0" applyAlignment="0" applyProtection="0"/>
    <xf numFmtId="0" fontId="0" fillId="64" borderId="14" applyNumberFormat="0" applyAlignment="0" applyProtection="0"/>
    <xf numFmtId="0" fontId="55" fillId="57" borderId="15" applyNumberFormat="0" applyAlignment="0" applyProtection="0"/>
    <xf numFmtId="0" fontId="14" fillId="58" borderId="16" applyNumberFormat="0" applyAlignment="0" applyProtection="0"/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44" fillId="59" borderId="3" applyNumberFormat="0" applyAlignment="0" applyProtection="0"/>
    <xf numFmtId="9" fontId="0" fillId="0" borderId="0" applyFill="0" applyBorder="0" applyAlignment="0" applyProtection="0"/>
    <xf numFmtId="0" fontId="0" fillId="64" borderId="13" applyNumberFormat="0" applyFont="0" applyAlignment="0" applyProtection="0"/>
    <xf numFmtId="0" fontId="53" fillId="0" borderId="11" applyNumberFormat="0" applyFill="0" applyAlignment="0" applyProtection="0"/>
    <xf numFmtId="0" fontId="42" fillId="56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167" fontId="18" fillId="58" borderId="0" applyBorder="0" applyProtection="0">
      <alignment/>
    </xf>
    <xf numFmtId="0" fontId="48" fillId="0" borderId="5" applyNumberFormat="0" applyFill="0" applyAlignment="0" applyProtection="0"/>
    <xf numFmtId="0" fontId="49" fillId="0" borderId="19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0" fillId="65" borderId="0" xfId="175" applyFont="1" applyFill="1" applyBorder="1" applyAlignment="1" applyProtection="1">
      <alignment vertical="center"/>
      <protection locked="0"/>
    </xf>
    <xf numFmtId="0" fontId="20" fillId="0" borderId="0" xfId="175" applyFont="1" applyBorder="1" applyProtection="1">
      <alignment/>
      <protection locked="0"/>
    </xf>
    <xf numFmtId="0" fontId="20" fillId="0" borderId="0" xfId="175" applyFont="1" applyProtection="1">
      <alignment/>
      <protection/>
    </xf>
    <xf numFmtId="0" fontId="20" fillId="0" borderId="0" xfId="175" applyFont="1" applyProtection="1">
      <alignment/>
      <protection locked="0"/>
    </xf>
    <xf numFmtId="0" fontId="20" fillId="0" borderId="0" xfId="175" applyFont="1">
      <alignment/>
      <protection/>
    </xf>
    <xf numFmtId="0" fontId="20" fillId="0" borderId="0" xfId="176" applyNumberFormat="1" applyFont="1">
      <alignment/>
      <protection/>
    </xf>
    <xf numFmtId="0" fontId="20" fillId="0" borderId="0" xfId="176" applyFont="1">
      <alignment/>
      <protection/>
    </xf>
    <xf numFmtId="0" fontId="24" fillId="0" borderId="0" xfId="176" applyFont="1" applyFill="1">
      <alignment/>
      <protection/>
    </xf>
    <xf numFmtId="0" fontId="24" fillId="0" borderId="0" xfId="176" applyFont="1" applyFill="1" applyAlignment="1">
      <alignment horizontal="center"/>
      <protection/>
    </xf>
    <xf numFmtId="0" fontId="20" fillId="0" borderId="0" xfId="176" applyFont="1" applyFill="1">
      <alignment/>
      <protection/>
    </xf>
    <xf numFmtId="0" fontId="20" fillId="0" borderId="0" xfId="176" applyFont="1" applyFill="1" applyAlignment="1">
      <alignment horizontal="center"/>
      <protection/>
    </xf>
    <xf numFmtId="0" fontId="20" fillId="0" borderId="0" xfId="176" applyFont="1" applyFill="1" applyAlignment="1">
      <alignment horizontal="right"/>
      <protection/>
    </xf>
    <xf numFmtId="0" fontId="20" fillId="65" borderId="0" xfId="175" applyFont="1" applyFill="1" applyBorder="1" applyAlignment="1" applyProtection="1">
      <alignment horizontal="center" vertical="center" wrapText="1"/>
      <protection/>
    </xf>
    <xf numFmtId="0" fontId="26" fillId="0" borderId="20" xfId="175" applyFont="1" applyFill="1" applyBorder="1" applyAlignment="1" applyProtection="1">
      <alignment horizontal="center" vertical="center" wrapText="1"/>
      <protection/>
    </xf>
    <xf numFmtId="0" fontId="27" fillId="0" borderId="20" xfId="175" applyFont="1" applyFill="1" applyBorder="1" applyAlignment="1" applyProtection="1">
      <alignment horizontal="center" vertical="center" wrapText="1"/>
      <protection/>
    </xf>
    <xf numFmtId="0" fontId="24" fillId="0" borderId="0" xfId="175" applyFont="1" applyFill="1" applyBorder="1" applyAlignment="1" applyProtection="1">
      <alignment horizontal="center" wrapText="1"/>
      <protection/>
    </xf>
    <xf numFmtId="0" fontId="24" fillId="0" borderId="0" xfId="175" applyFont="1" applyFill="1" applyBorder="1" applyAlignment="1" applyProtection="1">
      <alignment horizontal="center" vertical="center" wrapText="1"/>
      <protection/>
    </xf>
    <xf numFmtId="0" fontId="20" fillId="0" borderId="0" xfId="175" applyFont="1" applyBorder="1" applyAlignment="1" applyProtection="1">
      <alignment horizontal="center" wrapText="1"/>
      <protection/>
    </xf>
    <xf numFmtId="0" fontId="26" fillId="65" borderId="0" xfId="175" applyFont="1" applyFill="1" applyBorder="1" applyAlignment="1" applyProtection="1">
      <alignment horizontal="center" vertical="center" wrapText="1"/>
      <protection/>
    </xf>
    <xf numFmtId="49" fontId="26" fillId="0" borderId="20" xfId="175" applyNumberFormat="1" applyFont="1" applyBorder="1" applyAlignment="1" applyProtection="1">
      <alignment horizontal="center" wrapText="1"/>
      <protection/>
    </xf>
    <xf numFmtId="0" fontId="26" fillId="0" borderId="20" xfId="175" applyFont="1" applyFill="1" applyBorder="1" applyAlignment="1" applyProtection="1">
      <alignment horizontal="center" wrapText="1"/>
      <protection/>
    </xf>
    <xf numFmtId="0" fontId="26" fillId="0" borderId="20" xfId="175" applyFont="1" applyBorder="1" applyAlignment="1" applyProtection="1">
      <alignment horizontal="center" wrapText="1"/>
      <protection/>
    </xf>
    <xf numFmtId="0" fontId="26" fillId="0" borderId="0" xfId="175" applyFont="1" applyFill="1" applyBorder="1" applyAlignment="1" applyProtection="1">
      <alignment horizontal="center"/>
      <protection/>
    </xf>
    <xf numFmtId="0" fontId="26" fillId="0" borderId="0" xfId="175" applyFont="1" applyBorder="1" applyAlignment="1" applyProtection="1">
      <alignment horizontal="center" wrapText="1"/>
      <protection/>
    </xf>
    <xf numFmtId="49" fontId="26" fillId="0" borderId="0" xfId="175" applyNumberFormat="1" applyFont="1" applyBorder="1" applyAlignment="1" applyProtection="1">
      <alignment horizontal="center" wrapText="1"/>
      <protection/>
    </xf>
    <xf numFmtId="49" fontId="24" fillId="0" borderId="21" xfId="175" applyNumberFormat="1" applyFont="1" applyBorder="1" applyAlignment="1" applyProtection="1">
      <alignment wrapText="1"/>
      <protection/>
    </xf>
    <xf numFmtId="49" fontId="23" fillId="0" borderId="0" xfId="175" applyNumberFormat="1" applyFont="1" applyBorder="1" applyAlignment="1" applyProtection="1">
      <alignment horizontal="left" wrapText="1"/>
      <protection/>
    </xf>
    <xf numFmtId="49" fontId="26" fillId="0" borderId="20" xfId="175" applyNumberFormat="1" applyFont="1" applyFill="1" applyBorder="1" applyAlignment="1" applyProtection="1">
      <alignment horizontal="center" vertical="center" wrapText="1"/>
      <protection locked="0"/>
    </xf>
    <xf numFmtId="3" fontId="27" fillId="0" borderId="20" xfId="175" applyNumberFormat="1" applyFont="1" applyFill="1" applyBorder="1" applyAlignment="1" applyProtection="1">
      <alignment horizontal="right" vertical="center" wrapText="1"/>
      <protection/>
    </xf>
    <xf numFmtId="0" fontId="20" fillId="65" borderId="0" xfId="175" applyFont="1" applyFill="1" applyBorder="1" applyAlignment="1" applyProtection="1">
      <alignment horizontal="center" vertical="center" wrapText="1"/>
      <protection locked="0"/>
    </xf>
    <xf numFmtId="49" fontId="20" fillId="0" borderId="0" xfId="175" applyNumberFormat="1" applyFont="1" applyBorder="1" applyAlignment="1" applyProtection="1">
      <alignment wrapText="1"/>
      <protection locked="0"/>
    </xf>
    <xf numFmtId="0" fontId="20" fillId="0" borderId="0" xfId="175" applyFont="1" applyFill="1" applyBorder="1" applyAlignment="1" applyProtection="1">
      <alignment horizontal="right" vertical="center" wrapText="1"/>
      <protection locked="0"/>
    </xf>
    <xf numFmtId="0" fontId="20" fillId="0" borderId="0" xfId="175" applyFont="1" applyFill="1" applyBorder="1" applyAlignment="1" applyProtection="1">
      <alignment horizontal="right" wrapText="1"/>
      <protection/>
    </xf>
    <xf numFmtId="0" fontId="20" fillId="0" borderId="0" xfId="175" applyFont="1" applyFill="1" applyBorder="1" applyAlignment="1" applyProtection="1">
      <alignment horizontal="center" vertical="center" wrapText="1"/>
      <protection locked="0"/>
    </xf>
    <xf numFmtId="0" fontId="20" fillId="0" borderId="0" xfId="175" applyFont="1" applyFill="1" applyBorder="1" applyAlignment="1" applyProtection="1">
      <alignment horizontal="center" vertical="center" wrapText="1"/>
      <protection/>
    </xf>
    <xf numFmtId="0" fontId="20" fillId="0" borderId="0" xfId="175" applyFont="1" applyBorder="1" applyAlignment="1" applyProtection="1">
      <alignment horizontal="center" vertical="center" wrapText="1"/>
      <protection locked="0"/>
    </xf>
    <xf numFmtId="49" fontId="27" fillId="0" borderId="0" xfId="175" applyNumberFormat="1" applyFont="1" applyBorder="1" applyAlignment="1" applyProtection="1">
      <alignment horizontal="left" wrapText="1"/>
      <protection locked="0"/>
    </xf>
    <xf numFmtId="49" fontId="27" fillId="0" borderId="0" xfId="175" applyNumberFormat="1" applyFont="1" applyBorder="1" applyAlignment="1" applyProtection="1">
      <alignment wrapText="1"/>
      <protection locked="0"/>
    </xf>
    <xf numFmtId="0" fontId="26" fillId="0" borderId="0" xfId="175" applyFont="1" applyFill="1" applyBorder="1" applyAlignment="1" applyProtection="1">
      <alignment horizontal="right" vertical="center" wrapText="1"/>
      <protection locked="0"/>
    </xf>
    <xf numFmtId="0" fontId="26" fillId="0" borderId="0" xfId="175" applyFont="1" applyFill="1" applyBorder="1" applyAlignment="1" applyProtection="1">
      <alignment horizontal="right" wrapText="1"/>
      <protection/>
    </xf>
    <xf numFmtId="49" fontId="26" fillId="0" borderId="0" xfId="175" applyNumberFormat="1" applyFont="1" applyBorder="1" applyAlignment="1" applyProtection="1">
      <alignment wrapText="1"/>
      <protection locked="0"/>
    </xf>
    <xf numFmtId="0" fontId="26" fillId="0" borderId="20" xfId="175" applyFont="1" applyFill="1" applyBorder="1" applyAlignment="1" applyProtection="1">
      <alignment horizontal="right" wrapText="1"/>
      <protection/>
    </xf>
    <xf numFmtId="49" fontId="27" fillId="0" borderId="22" xfId="175" applyNumberFormat="1" applyFont="1" applyFill="1" applyBorder="1" applyAlignment="1" applyProtection="1">
      <alignment vertical="center" wrapText="1"/>
      <protection locked="0"/>
    </xf>
    <xf numFmtId="3" fontId="27" fillId="0" borderId="20" xfId="175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75" applyNumberFormat="1" applyFont="1" applyFill="1" applyBorder="1" applyAlignment="1" applyProtection="1">
      <alignment vertical="center" wrapText="1"/>
      <protection locked="0"/>
    </xf>
    <xf numFmtId="0" fontId="26" fillId="0" borderId="0" xfId="175" applyFont="1" applyFill="1" applyBorder="1" applyAlignment="1" applyProtection="1">
      <alignment horizontal="right" vertical="center" wrapText="1"/>
      <protection/>
    </xf>
    <xf numFmtId="49" fontId="27" fillId="0" borderId="0" xfId="175" applyNumberFormat="1" applyFont="1" applyBorder="1" applyAlignment="1" applyProtection="1">
      <alignment vertical="center" wrapText="1"/>
      <protection locked="0"/>
    </xf>
    <xf numFmtId="0" fontId="26" fillId="0" borderId="23" xfId="175" applyFont="1" applyFill="1" applyBorder="1" applyAlignment="1" applyProtection="1">
      <alignment horizontal="right" vertical="center" wrapText="1"/>
      <protection/>
    </xf>
    <xf numFmtId="4" fontId="26" fillId="0" borderId="20" xfId="175" applyNumberFormat="1" applyFont="1" applyFill="1" applyBorder="1" applyAlignment="1" applyProtection="1">
      <alignment horizontal="right" vertical="center" wrapText="1"/>
      <protection/>
    </xf>
    <xf numFmtId="0" fontId="26" fillId="0" borderId="20" xfId="175" applyFont="1" applyFill="1" applyBorder="1" applyAlignment="1" applyProtection="1">
      <alignment horizontal="right" vertical="center" wrapText="1"/>
      <protection/>
    </xf>
    <xf numFmtId="49" fontId="26" fillId="0" borderId="0" xfId="175" applyNumberFormat="1" applyFont="1" applyBorder="1" applyAlignment="1" applyProtection="1">
      <alignment vertical="center" wrapText="1"/>
      <protection locked="0"/>
    </xf>
    <xf numFmtId="49" fontId="25" fillId="0" borderId="0" xfId="175" applyNumberFormat="1" applyFont="1" applyAlignment="1" applyProtection="1">
      <alignment vertical="center" wrapText="1"/>
      <protection/>
    </xf>
    <xf numFmtId="0" fontId="25" fillId="0" borderId="23" xfId="175" applyFont="1" applyBorder="1" applyAlignment="1" applyProtection="1">
      <alignment vertical="center"/>
      <protection locked="0"/>
    </xf>
    <xf numFmtId="0" fontId="26" fillId="0" borderId="0" xfId="175" applyFont="1" applyAlignment="1" applyProtection="1">
      <alignment vertical="center"/>
      <protection locked="0"/>
    </xf>
    <xf numFmtId="0" fontId="26" fillId="0" borderId="24" xfId="175" applyFont="1" applyBorder="1" applyAlignment="1" applyProtection="1">
      <alignment vertical="center"/>
      <protection/>
    </xf>
    <xf numFmtId="0" fontId="26" fillId="0" borderId="0" xfId="175" applyFont="1" applyBorder="1" applyAlignment="1" applyProtection="1">
      <alignment vertical="center"/>
      <protection/>
    </xf>
    <xf numFmtId="0" fontId="26" fillId="0" borderId="25" xfId="175" applyFont="1" applyBorder="1" applyAlignment="1" applyProtection="1">
      <alignment vertical="center"/>
      <protection/>
    </xf>
    <xf numFmtId="49" fontId="20" fillId="0" borderId="0" xfId="175" applyNumberFormat="1" applyFont="1" applyBorder="1" applyProtection="1">
      <alignment/>
      <protection locked="0"/>
    </xf>
    <xf numFmtId="49" fontId="28" fillId="0" borderId="0" xfId="175" applyNumberFormat="1" applyFont="1" applyProtection="1">
      <alignment/>
      <protection locked="0"/>
    </xf>
    <xf numFmtId="0" fontId="28" fillId="0" borderId="0" xfId="175" applyFont="1" applyProtection="1">
      <alignment/>
      <protection locked="0"/>
    </xf>
    <xf numFmtId="0" fontId="20" fillId="0" borderId="0" xfId="175" applyFont="1" applyAlignment="1" applyProtection="1">
      <alignment/>
      <protection locked="0"/>
    </xf>
    <xf numFmtId="49" fontId="26" fillId="0" borderId="0" xfId="175" applyNumberFormat="1" applyFont="1" applyProtection="1">
      <alignment/>
      <protection/>
    </xf>
    <xf numFmtId="49" fontId="20" fillId="0" borderId="0" xfId="175" applyNumberFormat="1" applyFont="1" applyProtection="1">
      <alignment/>
      <protection/>
    </xf>
    <xf numFmtId="49" fontId="26" fillId="28" borderId="20" xfId="175" applyNumberFormat="1" applyFont="1" applyFill="1" applyBorder="1" applyAlignment="1" applyProtection="1">
      <alignment horizontal="center" vertical="center" wrapText="1"/>
      <protection locked="0"/>
    </xf>
    <xf numFmtId="3" fontId="27" fillId="28" borderId="20" xfId="175" applyNumberFormat="1" applyFont="1" applyFill="1" applyBorder="1" applyAlignment="1" applyProtection="1">
      <alignment horizontal="right" vertical="center" wrapText="1"/>
      <protection/>
    </xf>
    <xf numFmtId="49" fontId="27" fillId="28" borderId="20" xfId="175" applyNumberFormat="1" applyFont="1" applyFill="1" applyBorder="1" applyAlignment="1" applyProtection="1">
      <alignment horizontal="left" vertical="center" wrapText="1"/>
      <protection locked="0"/>
    </xf>
    <xf numFmtId="49" fontId="27" fillId="28" borderId="22" xfId="175" applyNumberFormat="1" applyFont="1" applyFill="1" applyBorder="1" applyAlignment="1" applyProtection="1">
      <alignment vertical="center" wrapText="1"/>
      <protection locked="0"/>
    </xf>
    <xf numFmtId="49" fontId="0" fillId="28" borderId="26" xfId="176" applyNumberFormat="1" applyFont="1" applyFill="1" applyBorder="1" applyAlignment="1">
      <alignment vertical="center" wrapText="1"/>
      <protection/>
    </xf>
    <xf numFmtId="49" fontId="0" fillId="28" borderId="27" xfId="176" applyNumberFormat="1" applyFont="1" applyFill="1" applyBorder="1" applyAlignment="1">
      <alignment vertical="center" wrapText="1"/>
      <protection/>
    </xf>
    <xf numFmtId="0" fontId="23" fillId="0" borderId="0" xfId="175" applyFont="1" applyBorder="1" applyAlignment="1" applyProtection="1">
      <alignment/>
      <protection locked="0"/>
    </xf>
    <xf numFmtId="0" fontId="20" fillId="65" borderId="0" xfId="176" applyFont="1" applyFill="1" applyBorder="1" applyAlignment="1">
      <alignment vertical="center"/>
      <protection/>
    </xf>
    <xf numFmtId="49" fontId="23" fillId="0" borderId="0" xfId="176" applyNumberFormat="1" applyFont="1" applyBorder="1" applyAlignment="1">
      <alignment/>
      <protection/>
    </xf>
    <xf numFmtId="0" fontId="24" fillId="65" borderId="0" xfId="176" applyFont="1" applyFill="1" applyBorder="1" applyAlignment="1">
      <alignment vertical="center"/>
      <protection/>
    </xf>
    <xf numFmtId="49" fontId="21" fillId="0" borderId="0" xfId="176" applyNumberFormat="1" applyFont="1" applyBorder="1" applyAlignment="1">
      <alignment/>
      <protection/>
    </xf>
    <xf numFmtId="3" fontId="20" fillId="0" borderId="0" xfId="175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175" applyFont="1" applyFill="1" applyBorder="1" applyAlignment="1" applyProtection="1">
      <alignment horizontal="center" wrapText="1"/>
      <protection/>
    </xf>
    <xf numFmtId="3" fontId="20" fillId="0" borderId="0" xfId="175" applyNumberFormat="1" applyFont="1" applyBorder="1" applyAlignment="1" applyProtection="1">
      <alignment horizontal="center" vertical="center" wrapText="1"/>
      <protection locked="0"/>
    </xf>
    <xf numFmtId="0" fontId="31" fillId="0" borderId="0" xfId="175" applyFont="1" applyFill="1" applyBorder="1" applyAlignment="1" applyProtection="1">
      <alignment horizontal="center" vertical="center" wrapText="1"/>
      <protection locked="0"/>
    </xf>
    <xf numFmtId="49" fontId="26" fillId="0" borderId="20" xfId="175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75" applyFont="1" applyAlignment="1" applyProtection="1">
      <alignment horizontal="right"/>
      <protection locked="0"/>
    </xf>
    <xf numFmtId="49" fontId="32" fillId="0" borderId="0" xfId="176" applyNumberFormat="1" applyFont="1" applyBorder="1" applyAlignment="1">
      <alignment/>
      <protection/>
    </xf>
    <xf numFmtId="0" fontId="30" fillId="0" borderId="0" xfId="175" applyFont="1" applyFill="1" applyBorder="1" applyAlignment="1" applyProtection="1">
      <alignment horizontal="center" vertical="center" wrapText="1"/>
      <protection/>
    </xf>
    <xf numFmtId="0" fontId="30" fillId="0" borderId="0" xfId="175" applyFont="1" applyFill="1" applyBorder="1" applyAlignment="1" applyProtection="1">
      <alignment horizontal="center"/>
      <protection/>
    </xf>
    <xf numFmtId="3" fontId="30" fillId="0" borderId="0" xfId="175" applyNumberFormat="1" applyFont="1" applyFill="1" applyBorder="1" applyAlignment="1" applyProtection="1">
      <alignment horizontal="center" wrapText="1"/>
      <protection/>
    </xf>
    <xf numFmtId="0" fontId="31" fillId="0" borderId="0" xfId="175" applyFont="1" applyFill="1" applyBorder="1" applyAlignment="1" applyProtection="1">
      <alignment horizontal="center" vertical="center" wrapText="1"/>
      <protection/>
    </xf>
    <xf numFmtId="3" fontId="31" fillId="0" borderId="0" xfId="175" applyNumberFormat="1" applyFont="1" applyFill="1" applyBorder="1" applyAlignment="1" applyProtection="1">
      <alignment horizontal="center" vertical="center" wrapText="1"/>
      <protection locked="0"/>
    </xf>
    <xf numFmtId="3" fontId="26" fillId="0" borderId="20" xfId="175" applyNumberFormat="1" applyFont="1" applyFill="1" applyBorder="1" applyAlignment="1" applyProtection="1">
      <alignment horizontal="right" vertical="center"/>
      <protection locked="0"/>
    </xf>
    <xf numFmtId="0" fontId="26" fillId="0" borderId="0" xfId="175" applyFont="1" applyBorder="1" applyAlignment="1" applyProtection="1">
      <alignment/>
      <protection locked="0"/>
    </xf>
    <xf numFmtId="3" fontId="58" fillId="28" borderId="27" xfId="175" applyNumberFormat="1" applyFont="1" applyFill="1" applyBorder="1" applyAlignment="1" applyProtection="1">
      <alignment horizontal="right" vertical="center"/>
      <protection locked="0"/>
    </xf>
    <xf numFmtId="0" fontId="26" fillId="0" borderId="0" xfId="175" applyFont="1" applyFill="1" applyBorder="1" applyAlignment="1" applyProtection="1">
      <alignment horizontal="center" vertical="center" wrapText="1"/>
      <protection/>
    </xf>
    <xf numFmtId="0" fontId="26" fillId="0" borderId="0" xfId="175" applyFont="1" applyFill="1" applyBorder="1" applyAlignment="1" applyProtection="1">
      <alignment horizontal="center" wrapText="1"/>
      <protection/>
    </xf>
    <xf numFmtId="3" fontId="26" fillId="0" borderId="0" xfId="175" applyNumberFormat="1" applyFont="1" applyFill="1" applyBorder="1" applyAlignment="1" applyProtection="1">
      <alignment horizontal="center" wrapText="1"/>
      <protection/>
    </xf>
    <xf numFmtId="49" fontId="30" fillId="0" borderId="20" xfId="175" applyNumberFormat="1" applyFont="1" applyFill="1" applyBorder="1" applyAlignment="1" applyProtection="1">
      <alignment horizontal="left" vertical="center" wrapText="1"/>
      <protection locked="0"/>
    </xf>
    <xf numFmtId="49" fontId="26" fillId="65" borderId="20" xfId="175" applyNumberFormat="1" applyFont="1" applyFill="1" applyBorder="1" applyAlignment="1" applyProtection="1">
      <alignment horizontal="left" vertical="center" wrapText="1"/>
      <protection locked="0"/>
    </xf>
    <xf numFmtId="0" fontId="26" fillId="0" borderId="20" xfId="175" applyFont="1" applyBorder="1" applyAlignment="1" applyProtection="1">
      <alignment horizontal="center" wrapText="1"/>
      <protection locked="0"/>
    </xf>
    <xf numFmtId="49" fontId="26" fillId="0" borderId="0" xfId="176" applyNumberFormat="1" applyFont="1" applyBorder="1" applyAlignment="1">
      <alignment horizontal="right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175" applyFont="1" applyBorder="1" applyAlignment="1" applyProtection="1">
      <alignment horizontal="right"/>
      <protection locked="0"/>
    </xf>
    <xf numFmtId="0" fontId="22" fillId="0" borderId="0" xfId="175" applyFont="1" applyBorder="1" applyAlignment="1" applyProtection="1">
      <alignment horizontal="center"/>
      <protection locked="0"/>
    </xf>
    <xf numFmtId="0" fontId="26" fillId="0" borderId="0" xfId="175" applyFont="1" applyBorder="1" applyAlignment="1" applyProtection="1">
      <alignment horizontal="right"/>
      <protection locked="0"/>
    </xf>
    <xf numFmtId="49" fontId="26" fillId="0" borderId="20" xfId="175" applyNumberFormat="1" applyFont="1" applyBorder="1" applyAlignment="1" applyProtection="1">
      <alignment horizontal="left" vertical="center" wrapText="1"/>
      <protection locked="0"/>
    </xf>
    <xf numFmtId="49" fontId="26" fillId="0" borderId="22" xfId="175" applyNumberFormat="1" applyFont="1" applyBorder="1" applyAlignment="1" applyProtection="1">
      <alignment horizontal="left" vertical="center" wrapText="1"/>
      <protection/>
    </xf>
    <xf numFmtId="49" fontId="26" fillId="0" borderId="26" xfId="175" applyNumberFormat="1" applyFont="1" applyBorder="1" applyAlignment="1" applyProtection="1">
      <alignment horizontal="left" vertical="center" wrapText="1"/>
      <protection/>
    </xf>
    <xf numFmtId="49" fontId="26" fillId="0" borderId="27" xfId="175" applyNumberFormat="1" applyFont="1" applyBorder="1" applyAlignment="1" applyProtection="1">
      <alignment horizontal="left" vertical="center" wrapText="1"/>
      <protection/>
    </xf>
    <xf numFmtId="49" fontId="29" fillId="0" borderId="0" xfId="175" applyNumberFormat="1" applyFont="1" applyBorder="1" applyAlignment="1" applyProtection="1">
      <alignment horizontal="left" vertical="top" wrapText="1"/>
      <protection/>
    </xf>
    <xf numFmtId="49" fontId="26" fillId="0" borderId="20" xfId="175" applyNumberFormat="1" applyFont="1" applyFill="1" applyBorder="1" applyAlignment="1" applyProtection="1">
      <alignment horizontal="center" vertical="center" wrapText="1"/>
      <protection/>
    </xf>
    <xf numFmtId="49" fontId="26" fillId="0" borderId="20" xfId="175" applyNumberFormat="1" applyFont="1" applyBorder="1" applyAlignment="1" applyProtection="1">
      <alignment horizontal="center" vertical="center" wrapText="1"/>
      <protection/>
    </xf>
    <xf numFmtId="49" fontId="20" fillId="0" borderId="0" xfId="175" applyNumberFormat="1" applyFont="1" applyAlignment="1" applyProtection="1">
      <alignment horizontal="right"/>
      <protection/>
    </xf>
  </cellXfs>
  <cellStyles count="186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20% no 1. izcēluma" xfId="39"/>
    <cellStyle name="20% no 2. izcēluma" xfId="40"/>
    <cellStyle name="20% no 3. izcēluma" xfId="41"/>
    <cellStyle name="20% no 4. izcēluma" xfId="42"/>
    <cellStyle name="20% no 5. izcēluma" xfId="43"/>
    <cellStyle name="20% no 6. izcēluma" xfId="44"/>
    <cellStyle name="40% - Accent1" xfId="45"/>
    <cellStyle name="40% - Accent1 2 2" xfId="46"/>
    <cellStyle name="40% - Accent1 2 2 2" xfId="47"/>
    <cellStyle name="40% - Accent1 2 2 3" xfId="48"/>
    <cellStyle name="40% - Accent2" xfId="49"/>
    <cellStyle name="40% - Accent2 2 2" xfId="50"/>
    <cellStyle name="40% - Accent2 2 2 2" xfId="51"/>
    <cellStyle name="40% - Accent2 2 2 3" xfId="52"/>
    <cellStyle name="40% - Accent3" xfId="53"/>
    <cellStyle name="40% - Accent3 2 2" xfId="54"/>
    <cellStyle name="40% - Accent3 2 2 2" xfId="55"/>
    <cellStyle name="40% - Accent3 2 2 3" xfId="56"/>
    <cellStyle name="40% - Accent4" xfId="57"/>
    <cellStyle name="40% - Accent4 2 2" xfId="58"/>
    <cellStyle name="40% - Accent4 2 2 2" xfId="59"/>
    <cellStyle name="40% - Accent4 2 2 3" xfId="60"/>
    <cellStyle name="40% - Accent5" xfId="61"/>
    <cellStyle name="40% - Accent5 2 2" xfId="62"/>
    <cellStyle name="40% - Accent5 2 2 2" xfId="63"/>
    <cellStyle name="40% - Accent5 2 2 3" xfId="64"/>
    <cellStyle name="40% - Accent6" xfId="65"/>
    <cellStyle name="40% - Accent6 2 2" xfId="66"/>
    <cellStyle name="40% - Accent6 2 2 2" xfId="67"/>
    <cellStyle name="40% - Accent6 2 2 3" xfId="68"/>
    <cellStyle name="40% no 1. izcēluma" xfId="69"/>
    <cellStyle name="40% no 2. izcēluma" xfId="70"/>
    <cellStyle name="40% no 3. izcēluma" xfId="71"/>
    <cellStyle name="40% no 4. izcēluma" xfId="72"/>
    <cellStyle name="40% no 5. izcēluma" xfId="73"/>
    <cellStyle name="40% no 6. izcēluma" xfId="74"/>
    <cellStyle name="60% - Accent1" xfId="75"/>
    <cellStyle name="60% - Accent1 2 2" xfId="76"/>
    <cellStyle name="60% - Accent2" xfId="77"/>
    <cellStyle name="60% - Accent2 2 2" xfId="78"/>
    <cellStyle name="60% - Accent3" xfId="79"/>
    <cellStyle name="60% - Accent3 2 2" xfId="80"/>
    <cellStyle name="60% - Accent4" xfId="81"/>
    <cellStyle name="60% - Accent4 2 2" xfId="82"/>
    <cellStyle name="60% - Accent5" xfId="83"/>
    <cellStyle name="60% - Accent5 2 2" xfId="84"/>
    <cellStyle name="60% - Accent6" xfId="85"/>
    <cellStyle name="60% - Accent6 2 2" xfId="86"/>
    <cellStyle name="60% no 1. izcēluma" xfId="87"/>
    <cellStyle name="60% no 2. izcēluma" xfId="88"/>
    <cellStyle name="60% no 3. izcēluma" xfId="89"/>
    <cellStyle name="60% no 4. izcēluma" xfId="90"/>
    <cellStyle name="60% no 5. izcēluma" xfId="91"/>
    <cellStyle name="60% no 6. izcēluma" xfId="92"/>
    <cellStyle name="Accent1" xfId="93"/>
    <cellStyle name="Accent1 2 2" xfId="94"/>
    <cellStyle name="Accent2" xfId="95"/>
    <cellStyle name="Accent2 2 2" xfId="96"/>
    <cellStyle name="Accent3" xfId="97"/>
    <cellStyle name="Accent3 2 2" xfId="98"/>
    <cellStyle name="Accent4" xfId="99"/>
    <cellStyle name="Accent4 2 2" xfId="100"/>
    <cellStyle name="Accent5" xfId="101"/>
    <cellStyle name="Accent5 2 2" xfId="102"/>
    <cellStyle name="Accent6" xfId="103"/>
    <cellStyle name="Accent6 2 2" xfId="104"/>
    <cellStyle name="Bad" xfId="105"/>
    <cellStyle name="Bad 2 2" xfId="106"/>
    <cellStyle name="Calculation" xfId="107"/>
    <cellStyle name="Calculation 2 2" xfId="108"/>
    <cellStyle name="Check Cell" xfId="109"/>
    <cellStyle name="Check Cell 2 2" xfId="110"/>
    <cellStyle name="Comma" xfId="111"/>
    <cellStyle name="Comma [0]" xfId="112"/>
    <cellStyle name="Currency" xfId="113"/>
    <cellStyle name="Currency [0]" xfId="114"/>
    <cellStyle name="Currency 2" xfId="115"/>
    <cellStyle name="Currency 2 2" xfId="116"/>
    <cellStyle name="Explanatory Text" xfId="117"/>
    <cellStyle name="Explanatory Text 2 2" xfId="118"/>
    <cellStyle name="Followed Hyperlink" xfId="119"/>
    <cellStyle name="Good" xfId="120"/>
    <cellStyle name="Good 2 2" xfId="121"/>
    <cellStyle name="Heading 1" xfId="122"/>
    <cellStyle name="Heading 1 2 2" xfId="123"/>
    <cellStyle name="Heading 2" xfId="124"/>
    <cellStyle name="Heading 2 2 2" xfId="125"/>
    <cellStyle name="Heading 3" xfId="126"/>
    <cellStyle name="Heading 3 2 2" xfId="127"/>
    <cellStyle name="Heading 4" xfId="128"/>
    <cellStyle name="Heading 4 2 2" xfId="129"/>
    <cellStyle name="Hyperlink" xfId="130"/>
    <cellStyle name="Input" xfId="131"/>
    <cellStyle name="Input 2 2" xfId="132"/>
    <cellStyle name="Izcēlums (1. veids)" xfId="133"/>
    <cellStyle name="Izcēlums (2. veids)" xfId="134"/>
    <cellStyle name="Izcēlums (3. veids)" xfId="135"/>
    <cellStyle name="Izcēlums (4. veids)" xfId="136"/>
    <cellStyle name="Izcēlums (5. veids)" xfId="137"/>
    <cellStyle name="Izcēlums (6. veids)" xfId="138"/>
    <cellStyle name="Labs" xfId="139"/>
    <cellStyle name="Linked Cell" xfId="140"/>
    <cellStyle name="Linked Cell 2 2" xfId="141"/>
    <cellStyle name="Neutral" xfId="142"/>
    <cellStyle name="Neutral 2 2" xfId="143"/>
    <cellStyle name="Normal 10" xfId="144"/>
    <cellStyle name="Normal 10 2" xfId="145"/>
    <cellStyle name="Normal 11" xfId="146"/>
    <cellStyle name="Normal 11 2" xfId="147"/>
    <cellStyle name="Normal 12" xfId="148"/>
    <cellStyle name="Normal 12 2" xfId="149"/>
    <cellStyle name="Normal 13" xfId="150"/>
    <cellStyle name="Normal 13 2" xfId="151"/>
    <cellStyle name="Normal 14" xfId="152"/>
    <cellStyle name="Normal 14 2" xfId="153"/>
    <cellStyle name="Normal 15" xfId="154"/>
    <cellStyle name="Normal 15 2" xfId="155"/>
    <cellStyle name="Normal 16" xfId="156"/>
    <cellStyle name="Normal 16 2" xfId="157"/>
    <cellStyle name="Normal 18" xfId="158"/>
    <cellStyle name="Normal 2" xfId="159"/>
    <cellStyle name="Normal 2 2" xfId="160"/>
    <cellStyle name="Normal 20" xfId="161"/>
    <cellStyle name="Normal 20 2" xfId="162"/>
    <cellStyle name="Normal 21" xfId="163"/>
    <cellStyle name="Normal 21 2" xfId="164"/>
    <cellStyle name="Normal 3 2" xfId="165"/>
    <cellStyle name="Normal 4" xfId="166"/>
    <cellStyle name="Normal 4 2" xfId="167"/>
    <cellStyle name="Normal 4_7-4" xfId="168"/>
    <cellStyle name="Normal 5" xfId="169"/>
    <cellStyle name="Normal 5 2" xfId="170"/>
    <cellStyle name="Normal 8" xfId="171"/>
    <cellStyle name="Normal 8 2" xfId="172"/>
    <cellStyle name="Normal 9" xfId="173"/>
    <cellStyle name="Normal 9 2" xfId="174"/>
    <cellStyle name="Normal_Pamatformas" xfId="175"/>
    <cellStyle name="Normal_Veidlapa_2008_oktobris_(5.piel)_(2)" xfId="176"/>
    <cellStyle name="Note" xfId="177"/>
    <cellStyle name="Note 2 2" xfId="178"/>
    <cellStyle name="Output" xfId="179"/>
    <cellStyle name="Output 2 2" xfId="180"/>
    <cellStyle name="Parastais_FMLikp01_p05_221205_pap_afp_makp" xfId="181"/>
    <cellStyle name="Paskaidrojošs teksts" xfId="182"/>
    <cellStyle name="Pārbaudes šūna" xfId="183"/>
    <cellStyle name="Percent" xfId="184"/>
    <cellStyle name="Piezīme" xfId="185"/>
    <cellStyle name="Saistīta šūna" xfId="186"/>
    <cellStyle name="Slikts" xfId="187"/>
    <cellStyle name="Style 1" xfId="188"/>
    <cellStyle name="Title" xfId="189"/>
    <cellStyle name="Title 2 2" xfId="190"/>
    <cellStyle name="Total" xfId="191"/>
    <cellStyle name="Total 2 2" xfId="192"/>
    <cellStyle name="V?st." xfId="193"/>
    <cellStyle name="Virsraksts 1" xfId="194"/>
    <cellStyle name="Virsraksts 2" xfId="195"/>
    <cellStyle name="Virsraksts 3" xfId="196"/>
    <cellStyle name="Virsraksts 4" xfId="197"/>
    <cellStyle name="Warning Text" xfId="198"/>
    <cellStyle name="Warning Text 2 2" xfId="1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6"/>
  <sheetViews>
    <sheetView showGridLines="0" tabSelected="1" zoomScaleSheetLayoutView="100" zoomScalePageLayoutView="0" workbookViewId="0" topLeftCell="A82">
      <selection activeCell="C58" sqref="C58"/>
    </sheetView>
  </sheetViews>
  <sheetFormatPr defaultColWidth="9.140625" defaultRowHeight="12.75"/>
  <cols>
    <col min="1" max="1" width="5.140625" style="1" customWidth="1"/>
    <col min="2" max="2" width="14.8515625" style="3" customWidth="1"/>
    <col min="3" max="3" width="35.421875" style="3" customWidth="1"/>
    <col min="4" max="4" width="12.28125" style="3" customWidth="1"/>
    <col min="5" max="5" width="10.7109375" style="4" customWidth="1"/>
    <col min="6" max="7" width="13.28125" style="4" customWidth="1"/>
    <col min="8" max="8" width="11.140625" style="4" customWidth="1"/>
    <col min="9" max="9" width="11.00390625" style="4" customWidth="1"/>
    <col min="10" max="10" width="11.28125" style="4" customWidth="1"/>
    <col min="11" max="11" width="10.8515625" style="4" customWidth="1"/>
    <col min="12" max="12" width="11.57421875" style="4" customWidth="1"/>
    <col min="13" max="13" width="13.281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6" width="11.28125" style="2" bestFit="1" customWidth="1"/>
    <col min="37" max="245" width="9.140625" style="2" customWidth="1"/>
  </cols>
  <sheetData>
    <row r="1" spans="2:13" ht="15" customHeight="1">
      <c r="B1" s="97"/>
      <c r="C1" s="97"/>
      <c r="D1" s="97"/>
      <c r="E1" s="97"/>
      <c r="F1" s="98"/>
      <c r="G1" s="98"/>
      <c r="H1" s="98"/>
      <c r="I1" s="98"/>
      <c r="J1" s="98"/>
      <c r="K1" s="98"/>
      <c r="L1" s="98"/>
      <c r="M1" s="98"/>
    </row>
    <row r="2" spans="2:13" ht="18.75">
      <c r="B2" s="97"/>
      <c r="C2" s="97"/>
      <c r="D2" s="97"/>
      <c r="E2" s="97"/>
      <c r="F2" s="99"/>
      <c r="G2" s="99"/>
      <c r="H2" s="99"/>
      <c r="I2" s="99"/>
      <c r="J2" s="99"/>
      <c r="K2" s="99"/>
      <c r="L2" s="99"/>
      <c r="M2" s="99"/>
    </row>
    <row r="3" spans="2:13" ht="15.75">
      <c r="B3" s="70" t="s">
        <v>49</v>
      </c>
      <c r="C3" s="70"/>
      <c r="D3" s="70"/>
      <c r="E3" s="70"/>
      <c r="F3" s="70"/>
      <c r="G3" s="70"/>
      <c r="H3" s="70"/>
      <c r="I3" s="70"/>
      <c r="J3" s="88"/>
      <c r="K3" s="100" t="s">
        <v>135</v>
      </c>
      <c r="L3" s="100"/>
      <c r="M3" s="100"/>
    </row>
    <row r="4" spans="1:14" s="7" customFormat="1" ht="15.75">
      <c r="A4" s="71"/>
      <c r="B4" s="72" t="s">
        <v>133</v>
      </c>
      <c r="C4" s="81"/>
      <c r="D4" s="72"/>
      <c r="E4" s="72"/>
      <c r="F4" s="72"/>
      <c r="G4" s="72"/>
      <c r="H4" s="72"/>
      <c r="I4" s="72"/>
      <c r="J4" s="96" t="s">
        <v>136</v>
      </c>
      <c r="K4" s="96"/>
      <c r="L4" s="96"/>
      <c r="M4" s="96"/>
      <c r="N4" s="6"/>
    </row>
    <row r="5" spans="1:109" s="8" customFormat="1" ht="15.75">
      <c r="A5" s="73"/>
      <c r="B5" s="74"/>
      <c r="C5" s="74"/>
      <c r="D5" s="74"/>
      <c r="E5" s="74"/>
      <c r="F5" s="74"/>
      <c r="G5" s="74"/>
      <c r="H5" s="74"/>
      <c r="I5" s="74"/>
      <c r="J5" s="96" t="s">
        <v>137</v>
      </c>
      <c r="K5" s="96"/>
      <c r="L5" s="96"/>
      <c r="M5" s="96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 ht="15.75">
      <c r="A6" s="73"/>
      <c r="B6" s="74"/>
      <c r="C6" s="74"/>
      <c r="D6" s="74"/>
      <c r="E6" s="74"/>
      <c r="F6" s="74"/>
      <c r="G6" s="74"/>
      <c r="H6" s="74"/>
      <c r="I6" s="74"/>
      <c r="J6" s="96" t="s">
        <v>43</v>
      </c>
      <c r="K6" s="96"/>
      <c r="L6" s="96"/>
      <c r="M6" s="96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7" s="10" customFormat="1" ht="15.75">
      <c r="A7" s="71"/>
      <c r="B7" s="74"/>
      <c r="C7" s="74"/>
      <c r="D7" s="74"/>
      <c r="E7" s="74"/>
      <c r="F7" s="74"/>
      <c r="G7" s="74"/>
      <c r="H7" s="74"/>
      <c r="I7" s="74"/>
      <c r="J7" s="96" t="s">
        <v>138</v>
      </c>
      <c r="K7" s="96"/>
      <c r="L7" s="96"/>
      <c r="M7" s="96"/>
      <c r="Q7" s="12"/>
    </row>
    <row r="8" ht="15.75">
      <c r="M8" s="80"/>
    </row>
    <row r="9" spans="2:13" ht="15.75" customHeight="1">
      <c r="B9" s="106" t="s">
        <v>1</v>
      </c>
      <c r="C9" s="107" t="s">
        <v>2</v>
      </c>
      <c r="D9" s="106" t="s">
        <v>3</v>
      </c>
      <c r="E9" s="95" t="s">
        <v>4</v>
      </c>
      <c r="F9" s="95"/>
      <c r="G9" s="95"/>
      <c r="H9" s="95"/>
      <c r="I9" s="95"/>
      <c r="J9" s="95"/>
      <c r="K9" s="95"/>
      <c r="L9" s="95"/>
      <c r="M9" s="95"/>
    </row>
    <row r="10" spans="1:21" s="18" customFormat="1" ht="45.75" customHeight="1">
      <c r="A10" s="13"/>
      <c r="B10" s="106"/>
      <c r="C10" s="107"/>
      <c r="D10" s="106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21" s="24" customFormat="1" ht="12.7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21" s="24" customFormat="1" ht="12.7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21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91" customFormat="1" ht="35.25" customHeight="1">
      <c r="A14" s="90"/>
      <c r="B14" s="79" t="s">
        <v>18</v>
      </c>
      <c r="C14" s="79" t="s">
        <v>82</v>
      </c>
      <c r="D14" s="28" t="s">
        <v>19</v>
      </c>
      <c r="E14" s="87">
        <v>23632</v>
      </c>
      <c r="F14" s="87">
        <v>24756</v>
      </c>
      <c r="G14" s="87">
        <v>24041</v>
      </c>
      <c r="H14" s="87">
        <v>23336</v>
      </c>
      <c r="I14" s="87">
        <v>22628</v>
      </c>
      <c r="J14" s="87">
        <v>16546</v>
      </c>
      <c r="K14" s="87">
        <v>0</v>
      </c>
      <c r="L14" s="87">
        <v>0</v>
      </c>
      <c r="M14" s="29">
        <f>L14+K14+J14+I14+H14+G14+F14+E14</f>
        <v>134939</v>
      </c>
      <c r="N14" s="23"/>
      <c r="O14" s="23"/>
      <c r="P14" s="23"/>
      <c r="Q14" s="23"/>
      <c r="R14" s="23"/>
      <c r="S14" s="23"/>
      <c r="T14" s="23"/>
      <c r="U14" s="23"/>
    </row>
    <row r="15" spans="1:21" s="91" customFormat="1" ht="36" customHeight="1">
      <c r="A15" s="90"/>
      <c r="B15" s="79" t="s">
        <v>18</v>
      </c>
      <c r="C15" s="79" t="s">
        <v>139</v>
      </c>
      <c r="D15" s="28" t="s">
        <v>20</v>
      </c>
      <c r="E15" s="87">
        <v>29495</v>
      </c>
      <c r="F15" s="87">
        <v>30472</v>
      </c>
      <c r="G15" s="87">
        <v>29568</v>
      </c>
      <c r="H15" s="87">
        <v>28674</v>
      </c>
      <c r="I15" s="87">
        <v>20929</v>
      </c>
      <c r="J15" s="87">
        <v>0</v>
      </c>
      <c r="K15" s="87">
        <v>0</v>
      </c>
      <c r="L15" s="87">
        <v>0</v>
      </c>
      <c r="M15" s="29">
        <f aca="true" t="shared" si="0" ref="M15:M33">L15+K15+J15+I15+H15+G15+F15+E15</f>
        <v>139138</v>
      </c>
      <c r="N15" s="23"/>
      <c r="O15" s="23"/>
      <c r="P15" s="23"/>
      <c r="Q15" s="23"/>
      <c r="R15" s="23"/>
      <c r="S15" s="23"/>
      <c r="T15" s="23"/>
      <c r="U15" s="23"/>
    </row>
    <row r="16" spans="1:21" s="91" customFormat="1" ht="30" customHeight="1">
      <c r="A16" s="90"/>
      <c r="B16" s="79" t="s">
        <v>18</v>
      </c>
      <c r="C16" s="79" t="s">
        <v>142</v>
      </c>
      <c r="D16" s="28" t="s">
        <v>21</v>
      </c>
      <c r="E16" s="87">
        <v>16738</v>
      </c>
      <c r="F16" s="87">
        <v>17019</v>
      </c>
      <c r="G16" s="87">
        <v>16504</v>
      </c>
      <c r="H16" s="87">
        <v>15593</v>
      </c>
      <c r="I16" s="87">
        <v>428</v>
      </c>
      <c r="J16" s="87">
        <v>0</v>
      </c>
      <c r="K16" s="87">
        <v>0</v>
      </c>
      <c r="L16" s="87">
        <v>0</v>
      </c>
      <c r="M16" s="29">
        <f t="shared" si="0"/>
        <v>66282</v>
      </c>
      <c r="N16" s="23"/>
      <c r="O16" s="23"/>
      <c r="P16" s="23"/>
      <c r="Q16" s="23"/>
      <c r="R16" s="23"/>
      <c r="S16" s="23"/>
      <c r="T16" s="23"/>
      <c r="U16" s="23"/>
    </row>
    <row r="17" spans="1:21" s="91" customFormat="1" ht="30.75" customHeight="1">
      <c r="A17" s="90"/>
      <c r="B17" s="79" t="s">
        <v>18</v>
      </c>
      <c r="C17" s="79" t="s">
        <v>83</v>
      </c>
      <c r="D17" s="28" t="s">
        <v>22</v>
      </c>
      <c r="E17" s="87">
        <v>32394</v>
      </c>
      <c r="F17" s="87">
        <v>34103</v>
      </c>
      <c r="G17" s="87">
        <v>32790</v>
      </c>
      <c r="H17" s="87">
        <v>31490</v>
      </c>
      <c r="I17" s="87">
        <v>22780</v>
      </c>
      <c r="J17" s="87">
        <v>0</v>
      </c>
      <c r="K17" s="87">
        <v>0</v>
      </c>
      <c r="L17" s="87">
        <v>0</v>
      </c>
      <c r="M17" s="29">
        <f t="shared" si="0"/>
        <v>153557</v>
      </c>
      <c r="N17" s="23"/>
      <c r="O17" s="23"/>
      <c r="P17" s="23"/>
      <c r="Q17" s="23"/>
      <c r="R17" s="23"/>
      <c r="S17" s="23"/>
      <c r="T17" s="23"/>
      <c r="U17" s="23"/>
    </row>
    <row r="18" spans="1:21" s="91" customFormat="1" ht="54" customHeight="1">
      <c r="A18" s="90"/>
      <c r="B18" s="79" t="s">
        <v>18</v>
      </c>
      <c r="C18" s="79" t="s">
        <v>84</v>
      </c>
      <c r="D18" s="28" t="s">
        <v>23</v>
      </c>
      <c r="E18" s="87">
        <v>23798</v>
      </c>
      <c r="F18" s="87">
        <v>24908</v>
      </c>
      <c r="G18" s="87">
        <v>24184</v>
      </c>
      <c r="H18" s="87">
        <v>23469</v>
      </c>
      <c r="I18" s="87">
        <v>22752</v>
      </c>
      <c r="J18" s="87">
        <v>11146</v>
      </c>
      <c r="K18" s="87">
        <v>0</v>
      </c>
      <c r="L18" s="87">
        <v>0</v>
      </c>
      <c r="M18" s="29">
        <f t="shared" si="0"/>
        <v>130257</v>
      </c>
      <c r="N18" s="23"/>
      <c r="O18" s="23"/>
      <c r="P18" s="23"/>
      <c r="Q18" s="23"/>
      <c r="R18" s="23"/>
      <c r="S18" s="23"/>
      <c r="T18" s="23"/>
      <c r="U18" s="23"/>
    </row>
    <row r="19" spans="1:21" s="91" customFormat="1" ht="34.5" customHeight="1">
      <c r="A19" s="90"/>
      <c r="B19" s="79" t="s">
        <v>18</v>
      </c>
      <c r="C19" s="94" t="s">
        <v>85</v>
      </c>
      <c r="D19" s="28" t="s">
        <v>51</v>
      </c>
      <c r="E19" s="87">
        <v>465435</v>
      </c>
      <c r="F19" s="87">
        <v>539592</v>
      </c>
      <c r="G19" s="87">
        <v>531175</v>
      </c>
      <c r="H19" s="87">
        <v>518122</v>
      </c>
      <c r="I19" s="87">
        <v>505033</v>
      </c>
      <c r="J19" s="87">
        <v>492461</v>
      </c>
      <c r="K19" s="87">
        <v>478837</v>
      </c>
      <c r="L19" s="87">
        <v>5149300</v>
      </c>
      <c r="M19" s="29">
        <f t="shared" si="0"/>
        <v>8679955</v>
      </c>
      <c r="N19" s="23"/>
      <c r="O19" s="23"/>
      <c r="P19" s="23"/>
      <c r="Q19" s="23"/>
      <c r="R19" s="23"/>
      <c r="S19" s="23"/>
      <c r="T19" s="23"/>
      <c r="U19" s="23"/>
    </row>
    <row r="20" spans="1:21" s="24" customFormat="1" ht="51.75" customHeight="1">
      <c r="A20" s="19"/>
      <c r="B20" s="79" t="s">
        <v>18</v>
      </c>
      <c r="C20" s="79" t="s">
        <v>86</v>
      </c>
      <c r="D20" s="28" t="s">
        <v>44</v>
      </c>
      <c r="E20" s="87">
        <v>63617</v>
      </c>
      <c r="F20" s="87">
        <v>73771</v>
      </c>
      <c r="G20" s="87">
        <v>72044</v>
      </c>
      <c r="H20" s="87">
        <v>70382</v>
      </c>
      <c r="I20" s="87">
        <v>68715</v>
      </c>
      <c r="J20" s="87">
        <v>67091</v>
      </c>
      <c r="K20" s="87">
        <v>65380</v>
      </c>
      <c r="L20" s="87">
        <v>463229</v>
      </c>
      <c r="M20" s="29">
        <f t="shared" si="0"/>
        <v>944229</v>
      </c>
      <c r="N20" s="23"/>
      <c r="O20" s="23"/>
      <c r="P20" s="23"/>
      <c r="Q20" s="23"/>
      <c r="R20" s="23"/>
      <c r="S20" s="23"/>
      <c r="T20" s="23"/>
      <c r="U20" s="23"/>
    </row>
    <row r="21" spans="1:21" s="91" customFormat="1" ht="27" customHeight="1">
      <c r="A21" s="90"/>
      <c r="B21" s="79" t="s">
        <v>18</v>
      </c>
      <c r="C21" s="79" t="s">
        <v>87</v>
      </c>
      <c r="D21" s="28" t="s">
        <v>44</v>
      </c>
      <c r="E21" s="87">
        <v>67410</v>
      </c>
      <c r="F21" s="87">
        <v>84428</v>
      </c>
      <c r="G21" s="87">
        <v>82786</v>
      </c>
      <c r="H21" s="87">
        <v>81249</v>
      </c>
      <c r="I21" s="87">
        <v>79708</v>
      </c>
      <c r="J21" s="87">
        <v>78251</v>
      </c>
      <c r="K21" s="87">
        <v>76624</v>
      </c>
      <c r="L21" s="87">
        <v>1140002</v>
      </c>
      <c r="M21" s="29">
        <f t="shared" si="0"/>
        <v>1690458</v>
      </c>
      <c r="N21" s="23"/>
      <c r="O21" s="23"/>
      <c r="P21" s="23"/>
      <c r="Q21" s="23"/>
      <c r="R21" s="23"/>
      <c r="S21" s="23"/>
      <c r="T21" s="23"/>
      <c r="U21" s="23"/>
    </row>
    <row r="22" spans="1:21" s="24" customFormat="1" ht="42" customHeight="1">
      <c r="A22" s="19"/>
      <c r="B22" s="79" t="s">
        <v>18</v>
      </c>
      <c r="C22" s="79" t="s">
        <v>88</v>
      </c>
      <c r="D22" s="28" t="s">
        <v>45</v>
      </c>
      <c r="E22" s="87">
        <v>79605</v>
      </c>
      <c r="F22" s="87">
        <v>96664</v>
      </c>
      <c r="G22" s="87">
        <v>94785</v>
      </c>
      <c r="H22" s="87">
        <v>93025</v>
      </c>
      <c r="I22" s="87">
        <v>91261</v>
      </c>
      <c r="J22" s="87">
        <v>89592</v>
      </c>
      <c r="K22" s="87">
        <v>87729</v>
      </c>
      <c r="L22" s="87">
        <v>1305298</v>
      </c>
      <c r="M22" s="29">
        <f t="shared" si="0"/>
        <v>1937959</v>
      </c>
      <c r="N22" s="23"/>
      <c r="O22" s="23"/>
      <c r="P22" s="23"/>
      <c r="Q22" s="23"/>
      <c r="R22" s="23"/>
      <c r="S22" s="23"/>
      <c r="T22" s="23"/>
      <c r="U22" s="23"/>
    </row>
    <row r="23" spans="1:21" s="24" customFormat="1" ht="36" customHeight="1">
      <c r="A23" s="19"/>
      <c r="B23" s="79" t="s">
        <v>18</v>
      </c>
      <c r="C23" s="79" t="s">
        <v>89</v>
      </c>
      <c r="D23" s="28" t="s">
        <v>45</v>
      </c>
      <c r="E23" s="87">
        <v>82447</v>
      </c>
      <c r="F23" s="87">
        <v>94469</v>
      </c>
      <c r="G23" s="87">
        <v>92311</v>
      </c>
      <c r="H23" s="87">
        <v>90241</v>
      </c>
      <c r="I23" s="87">
        <v>88165</v>
      </c>
      <c r="J23" s="87">
        <v>86149</v>
      </c>
      <c r="K23" s="87">
        <v>84011</v>
      </c>
      <c r="L23" s="87">
        <v>678714</v>
      </c>
      <c r="M23" s="29">
        <f t="shared" si="0"/>
        <v>1296507</v>
      </c>
      <c r="N23" s="23"/>
      <c r="O23" s="23"/>
      <c r="P23" s="23"/>
      <c r="Q23" s="23"/>
      <c r="R23" s="23"/>
      <c r="S23" s="23"/>
      <c r="T23" s="23"/>
      <c r="U23" s="23"/>
    </row>
    <row r="24" spans="1:21" s="24" customFormat="1" ht="36" customHeight="1">
      <c r="A24" s="19"/>
      <c r="B24" s="79" t="s">
        <v>18</v>
      </c>
      <c r="C24" s="79" t="s">
        <v>90</v>
      </c>
      <c r="D24" s="28" t="s">
        <v>45</v>
      </c>
      <c r="E24" s="87">
        <v>3929</v>
      </c>
      <c r="F24" s="87">
        <v>4160</v>
      </c>
      <c r="G24" s="87">
        <v>4044</v>
      </c>
      <c r="H24" s="87">
        <v>3931</v>
      </c>
      <c r="I24" s="87">
        <v>3817</v>
      </c>
      <c r="J24" s="87">
        <v>3703</v>
      </c>
      <c r="K24" s="87">
        <v>3589</v>
      </c>
      <c r="L24" s="87">
        <v>886</v>
      </c>
      <c r="M24" s="29">
        <f t="shared" si="0"/>
        <v>28059</v>
      </c>
      <c r="N24" s="23"/>
      <c r="O24" s="23"/>
      <c r="P24" s="23"/>
      <c r="Q24" s="23"/>
      <c r="R24" s="23"/>
      <c r="S24" s="23"/>
      <c r="T24" s="23"/>
      <c r="U24" s="23"/>
    </row>
    <row r="25" spans="1:21" s="91" customFormat="1" ht="27" customHeight="1">
      <c r="A25" s="90"/>
      <c r="B25" s="79" t="s">
        <v>18</v>
      </c>
      <c r="C25" s="79" t="s">
        <v>91</v>
      </c>
      <c r="D25" s="28" t="s">
        <v>45</v>
      </c>
      <c r="E25" s="87">
        <v>73903</v>
      </c>
      <c r="F25" s="87">
        <v>77614</v>
      </c>
      <c r="G25" s="87">
        <v>75414</v>
      </c>
      <c r="H25" s="87">
        <v>73249</v>
      </c>
      <c r="I25" s="87">
        <v>71078</v>
      </c>
      <c r="J25" s="87">
        <v>68911</v>
      </c>
      <c r="K25" s="87">
        <v>33755</v>
      </c>
      <c r="L25" s="87">
        <v>0</v>
      </c>
      <c r="M25" s="29">
        <f t="shared" si="0"/>
        <v>473924</v>
      </c>
      <c r="N25" s="23"/>
      <c r="O25" s="23"/>
      <c r="P25" s="23"/>
      <c r="Q25" s="23"/>
      <c r="R25" s="23"/>
      <c r="S25" s="23"/>
      <c r="T25" s="23"/>
      <c r="U25" s="23"/>
    </row>
    <row r="26" spans="1:21" s="24" customFormat="1" ht="36.75" customHeight="1">
      <c r="A26" s="19"/>
      <c r="B26" s="79" t="s">
        <v>18</v>
      </c>
      <c r="C26" s="79" t="s">
        <v>143</v>
      </c>
      <c r="D26" s="28" t="s">
        <v>46</v>
      </c>
      <c r="E26" s="87">
        <v>49187</v>
      </c>
      <c r="F26" s="87">
        <v>54036</v>
      </c>
      <c r="G26" s="87">
        <v>52683</v>
      </c>
      <c r="H26" s="87">
        <v>51327</v>
      </c>
      <c r="I26" s="87">
        <v>49998</v>
      </c>
      <c r="J26" s="87">
        <v>48613</v>
      </c>
      <c r="K26" s="87">
        <v>47257</v>
      </c>
      <c r="L26" s="87">
        <v>280773</v>
      </c>
      <c r="M26" s="29">
        <f t="shared" si="0"/>
        <v>633874</v>
      </c>
      <c r="N26" s="23"/>
      <c r="O26" s="23"/>
      <c r="P26" s="23"/>
      <c r="Q26" s="23"/>
      <c r="R26" s="23"/>
      <c r="S26" s="23"/>
      <c r="T26" s="23"/>
      <c r="U26" s="23"/>
    </row>
    <row r="27" spans="1:21" s="24" customFormat="1" ht="36.75" customHeight="1">
      <c r="A27" s="19"/>
      <c r="B27" s="79" t="s">
        <v>18</v>
      </c>
      <c r="C27" s="79" t="s">
        <v>92</v>
      </c>
      <c r="D27" s="28" t="s">
        <v>47</v>
      </c>
      <c r="E27" s="87">
        <v>59962</v>
      </c>
      <c r="F27" s="87">
        <v>68536</v>
      </c>
      <c r="G27" s="87">
        <v>66963</v>
      </c>
      <c r="H27" s="87">
        <v>65453</v>
      </c>
      <c r="I27" s="87">
        <v>63939</v>
      </c>
      <c r="J27" s="87">
        <v>62468</v>
      </c>
      <c r="K27" s="87">
        <v>60909</v>
      </c>
      <c r="L27" s="87">
        <v>480239</v>
      </c>
      <c r="M27" s="29">
        <f t="shared" si="0"/>
        <v>928469</v>
      </c>
      <c r="N27" s="23"/>
      <c r="O27" s="23"/>
      <c r="P27" s="23"/>
      <c r="Q27" s="23"/>
      <c r="R27" s="23"/>
      <c r="S27" s="23"/>
      <c r="T27" s="23"/>
      <c r="U27" s="23"/>
    </row>
    <row r="28" spans="1:21" s="24" customFormat="1" ht="31.5" customHeight="1">
      <c r="A28" s="19"/>
      <c r="B28" s="79" t="s">
        <v>18</v>
      </c>
      <c r="C28" s="79" t="s">
        <v>93</v>
      </c>
      <c r="D28" s="28" t="s">
        <v>54</v>
      </c>
      <c r="E28" s="87">
        <v>117823</v>
      </c>
      <c r="F28" s="87">
        <v>134894</v>
      </c>
      <c r="G28" s="87">
        <v>132261</v>
      </c>
      <c r="H28" s="87">
        <v>129795</v>
      </c>
      <c r="I28" s="87">
        <v>127321</v>
      </c>
      <c r="J28" s="87">
        <v>124980</v>
      </c>
      <c r="K28" s="87">
        <v>122371</v>
      </c>
      <c r="L28" s="87">
        <v>1799438</v>
      </c>
      <c r="M28" s="29">
        <f t="shared" si="0"/>
        <v>2688883</v>
      </c>
      <c r="N28" s="23"/>
      <c r="O28" s="23"/>
      <c r="P28" s="23"/>
      <c r="Q28" s="23"/>
      <c r="R28" s="23"/>
      <c r="S28" s="23"/>
      <c r="T28" s="23"/>
      <c r="U28" s="23"/>
    </row>
    <row r="29" spans="1:21" s="24" customFormat="1" ht="36.75" customHeight="1">
      <c r="A29" s="19"/>
      <c r="B29" s="79" t="s">
        <v>18</v>
      </c>
      <c r="C29" s="79" t="s">
        <v>94</v>
      </c>
      <c r="D29" s="28" t="s">
        <v>48</v>
      </c>
      <c r="E29" s="87">
        <v>98699</v>
      </c>
      <c r="F29" s="87">
        <v>118147</v>
      </c>
      <c r="G29" s="87">
        <v>115586</v>
      </c>
      <c r="H29" s="87">
        <v>113148</v>
      </c>
      <c r="I29" s="87">
        <v>110703</v>
      </c>
      <c r="J29" s="87">
        <v>108347</v>
      </c>
      <c r="K29" s="87">
        <v>105809</v>
      </c>
      <c r="L29" s="87">
        <v>1082998</v>
      </c>
      <c r="M29" s="29">
        <f t="shared" si="0"/>
        <v>1853437</v>
      </c>
      <c r="N29" s="23"/>
      <c r="O29" s="23"/>
      <c r="P29" s="23"/>
      <c r="Q29" s="23"/>
      <c r="R29" s="23"/>
      <c r="S29" s="23"/>
      <c r="T29" s="23"/>
      <c r="U29" s="23"/>
    </row>
    <row r="30" spans="1:21" s="24" customFormat="1" ht="25.5" customHeight="1">
      <c r="A30" s="19"/>
      <c r="B30" s="79" t="s">
        <v>18</v>
      </c>
      <c r="C30" s="79" t="s">
        <v>95</v>
      </c>
      <c r="D30" s="28" t="s">
        <v>50</v>
      </c>
      <c r="E30" s="87">
        <v>98446</v>
      </c>
      <c r="F30" s="87">
        <v>112523</v>
      </c>
      <c r="G30" s="87">
        <v>111216</v>
      </c>
      <c r="H30" s="87">
        <v>108328</v>
      </c>
      <c r="I30" s="87">
        <v>105433</v>
      </c>
      <c r="J30" s="87">
        <v>102634</v>
      </c>
      <c r="K30" s="87">
        <v>99637</v>
      </c>
      <c r="L30" s="87">
        <v>905350</v>
      </c>
      <c r="M30" s="29">
        <f t="shared" si="0"/>
        <v>1643567</v>
      </c>
      <c r="N30" s="23"/>
      <c r="O30" s="23"/>
      <c r="P30" s="23"/>
      <c r="Q30" s="23"/>
      <c r="R30" s="23"/>
      <c r="S30" s="23"/>
      <c r="T30" s="23"/>
      <c r="U30" s="23"/>
    </row>
    <row r="31" spans="1:21" s="24" customFormat="1" ht="24.75" customHeight="1">
      <c r="A31" s="19"/>
      <c r="B31" s="79" t="s">
        <v>18</v>
      </c>
      <c r="C31" s="79" t="s">
        <v>96</v>
      </c>
      <c r="D31" s="28" t="s">
        <v>52</v>
      </c>
      <c r="E31" s="87">
        <v>416989</v>
      </c>
      <c r="F31" s="87">
        <v>410748</v>
      </c>
      <c r="G31" s="87">
        <v>373557</v>
      </c>
      <c r="H31" s="87">
        <v>316028</v>
      </c>
      <c r="I31" s="87">
        <v>279538</v>
      </c>
      <c r="J31" s="87">
        <v>265974</v>
      </c>
      <c r="K31" s="87">
        <v>25885</v>
      </c>
      <c r="L31" s="87">
        <v>1290421</v>
      </c>
      <c r="M31" s="29">
        <f t="shared" si="0"/>
        <v>3379140</v>
      </c>
      <c r="N31" s="23"/>
      <c r="O31" s="23"/>
      <c r="P31" s="23"/>
      <c r="Q31" s="23"/>
      <c r="R31" s="23"/>
      <c r="S31" s="23"/>
      <c r="T31" s="23"/>
      <c r="U31" s="23"/>
    </row>
    <row r="32" spans="1:21" s="91" customFormat="1" ht="35.25" customHeight="1">
      <c r="A32" s="90"/>
      <c r="B32" s="79" t="s">
        <v>18</v>
      </c>
      <c r="C32" s="79" t="s">
        <v>97</v>
      </c>
      <c r="D32" s="28" t="s">
        <v>53</v>
      </c>
      <c r="E32" s="87">
        <v>27152</v>
      </c>
      <c r="F32" s="87">
        <v>27561</v>
      </c>
      <c r="G32" s="87">
        <v>26644</v>
      </c>
      <c r="H32" s="87">
        <v>51</v>
      </c>
      <c r="I32" s="87">
        <v>0</v>
      </c>
      <c r="J32" s="87">
        <v>0</v>
      </c>
      <c r="K32" s="87">
        <v>0</v>
      </c>
      <c r="L32" s="87">
        <v>0</v>
      </c>
      <c r="M32" s="29">
        <f t="shared" si="0"/>
        <v>81408</v>
      </c>
      <c r="N32" s="23"/>
      <c r="O32" s="23"/>
      <c r="P32" s="23"/>
      <c r="Q32" s="23"/>
      <c r="R32" s="23"/>
      <c r="S32" s="23"/>
      <c r="T32" s="23"/>
      <c r="U32" s="23"/>
    </row>
    <row r="33" spans="1:35" s="91" customFormat="1" ht="35.25" customHeight="1">
      <c r="A33" s="90"/>
      <c r="B33" s="79" t="s">
        <v>18</v>
      </c>
      <c r="C33" s="93" t="s">
        <v>98</v>
      </c>
      <c r="D33" s="28" t="s">
        <v>99</v>
      </c>
      <c r="E33" s="87">
        <v>18119</v>
      </c>
      <c r="F33" s="87">
        <v>18277</v>
      </c>
      <c r="G33" s="87">
        <v>17473</v>
      </c>
      <c r="H33" s="87">
        <v>45</v>
      </c>
      <c r="I33" s="87">
        <v>0</v>
      </c>
      <c r="J33" s="87">
        <v>0</v>
      </c>
      <c r="K33" s="87">
        <v>0</v>
      </c>
      <c r="L33" s="87">
        <v>0</v>
      </c>
      <c r="M33" s="29">
        <f t="shared" si="0"/>
        <v>53914</v>
      </c>
      <c r="N33" s="23"/>
      <c r="O33" s="23"/>
      <c r="P33" s="23"/>
      <c r="Q33" s="23"/>
      <c r="R33" s="23"/>
      <c r="S33" s="23"/>
      <c r="T33" s="23"/>
      <c r="U33" s="23"/>
      <c r="AI33" s="92"/>
    </row>
    <row r="34" spans="1:35" s="91" customFormat="1" ht="35.25" customHeight="1">
      <c r="A34" s="90"/>
      <c r="B34" s="79" t="s">
        <v>18</v>
      </c>
      <c r="C34" s="79" t="s">
        <v>100</v>
      </c>
      <c r="D34" s="28" t="s">
        <v>80</v>
      </c>
      <c r="E34" s="87">
        <v>22340</v>
      </c>
      <c r="F34" s="87">
        <v>22284</v>
      </c>
      <c r="G34" s="87">
        <v>22228</v>
      </c>
      <c r="H34" s="87">
        <v>11096</v>
      </c>
      <c r="I34" s="87">
        <v>0</v>
      </c>
      <c r="J34" s="87"/>
      <c r="K34" s="87"/>
      <c r="L34" s="87">
        <v>0</v>
      </c>
      <c r="M34" s="29">
        <f>L34+K34+J34+I34+H34+G34+F34+E34</f>
        <v>77948</v>
      </c>
      <c r="N34" s="23"/>
      <c r="O34" s="23"/>
      <c r="P34" s="23"/>
      <c r="Q34" s="23"/>
      <c r="R34" s="23"/>
      <c r="S34" s="23"/>
      <c r="T34" s="23"/>
      <c r="U34" s="23"/>
      <c r="AI34" s="92"/>
    </row>
    <row r="35" spans="1:35" s="91" customFormat="1" ht="35.25" customHeight="1">
      <c r="A35" s="90"/>
      <c r="B35" s="79" t="s">
        <v>18</v>
      </c>
      <c r="C35" s="79" t="s">
        <v>101</v>
      </c>
      <c r="D35" s="28" t="s">
        <v>81</v>
      </c>
      <c r="E35" s="87">
        <v>45856</v>
      </c>
      <c r="F35" s="87">
        <v>50727</v>
      </c>
      <c r="G35" s="87">
        <v>49335</v>
      </c>
      <c r="H35" s="87">
        <v>47974</v>
      </c>
      <c r="I35" s="87">
        <v>46609</v>
      </c>
      <c r="J35" s="87">
        <v>45757</v>
      </c>
      <c r="K35" s="87">
        <v>43878</v>
      </c>
      <c r="L35" s="87">
        <v>83243</v>
      </c>
      <c r="M35" s="29">
        <f>L35+K35+J35+I35+H35+G35+F35+E35</f>
        <v>413379</v>
      </c>
      <c r="N35" s="23"/>
      <c r="O35" s="23"/>
      <c r="P35" s="23"/>
      <c r="Q35" s="23"/>
      <c r="R35" s="23"/>
      <c r="S35" s="23"/>
      <c r="T35" s="23"/>
      <c r="U35" s="23"/>
      <c r="AI35" s="92"/>
    </row>
    <row r="36" spans="1:35" s="91" customFormat="1" ht="74.25" customHeight="1">
      <c r="A36" s="90"/>
      <c r="B36" s="79" t="s">
        <v>18</v>
      </c>
      <c r="C36" s="79" t="s">
        <v>102</v>
      </c>
      <c r="D36" s="28" t="s">
        <v>56</v>
      </c>
      <c r="E36" s="87">
        <v>17543</v>
      </c>
      <c r="F36" s="87">
        <v>17499</v>
      </c>
      <c r="G36" s="87">
        <v>13097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29">
        <f aca="true" t="shared" si="1" ref="M36:M46">L36+K36+J36+I36+H36+G36+F36+E36</f>
        <v>48139</v>
      </c>
      <c r="N36" s="23"/>
      <c r="O36" s="23"/>
      <c r="P36" s="23"/>
      <c r="Q36" s="23"/>
      <c r="R36" s="23"/>
      <c r="S36" s="23"/>
      <c r="T36" s="23"/>
      <c r="U36" s="23"/>
      <c r="AI36" s="92"/>
    </row>
    <row r="37" spans="1:35" s="91" customFormat="1" ht="69.75" customHeight="1">
      <c r="A37" s="90"/>
      <c r="B37" s="79" t="s">
        <v>18</v>
      </c>
      <c r="C37" s="79" t="s">
        <v>144</v>
      </c>
      <c r="D37" s="28" t="s">
        <v>57</v>
      </c>
      <c r="E37" s="87">
        <v>143806</v>
      </c>
      <c r="F37" s="87">
        <v>165851</v>
      </c>
      <c r="G37" s="87">
        <v>159822</v>
      </c>
      <c r="H37" s="87">
        <v>156258</v>
      </c>
      <c r="I37" s="87">
        <v>149217</v>
      </c>
      <c r="J37" s="87">
        <v>145533</v>
      </c>
      <c r="K37" s="87">
        <v>141963</v>
      </c>
      <c r="L37" s="87">
        <v>1215469</v>
      </c>
      <c r="M37" s="29">
        <f t="shared" si="1"/>
        <v>2277919</v>
      </c>
      <c r="N37" s="23"/>
      <c r="O37" s="23"/>
      <c r="P37" s="23"/>
      <c r="Q37" s="23"/>
      <c r="R37" s="23"/>
      <c r="S37" s="23"/>
      <c r="T37" s="23"/>
      <c r="U37" s="23"/>
      <c r="AI37" s="92"/>
    </row>
    <row r="38" spans="1:35" s="91" customFormat="1" ht="35.25" customHeight="1">
      <c r="A38" s="90"/>
      <c r="B38" s="79" t="s">
        <v>18</v>
      </c>
      <c r="C38" s="79" t="s">
        <v>103</v>
      </c>
      <c r="D38" s="28" t="s">
        <v>58</v>
      </c>
      <c r="E38" s="87">
        <v>207946</v>
      </c>
      <c r="F38" s="87">
        <v>204349</v>
      </c>
      <c r="G38" s="87">
        <v>191612</v>
      </c>
      <c r="H38" s="87">
        <v>183819</v>
      </c>
      <c r="I38" s="87">
        <v>178931</v>
      </c>
      <c r="J38" s="87">
        <v>174110</v>
      </c>
      <c r="K38" s="87">
        <v>169158</v>
      </c>
      <c r="L38" s="87">
        <v>544102</v>
      </c>
      <c r="M38" s="29">
        <f t="shared" si="1"/>
        <v>1854027</v>
      </c>
      <c r="N38" s="23"/>
      <c r="O38" s="23"/>
      <c r="P38" s="23"/>
      <c r="Q38" s="23"/>
      <c r="R38" s="23"/>
      <c r="S38" s="23"/>
      <c r="T38" s="23"/>
      <c r="U38" s="23"/>
      <c r="AI38" s="92"/>
    </row>
    <row r="39" spans="1:35" s="91" customFormat="1" ht="71.25" customHeight="1">
      <c r="A39" s="90"/>
      <c r="B39" s="79" t="s">
        <v>18</v>
      </c>
      <c r="C39" s="79" t="s">
        <v>145</v>
      </c>
      <c r="D39" s="28" t="s">
        <v>59</v>
      </c>
      <c r="E39" s="87">
        <v>10469</v>
      </c>
      <c r="F39" s="87">
        <v>11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29">
        <f t="shared" si="1"/>
        <v>10480</v>
      </c>
      <c r="N39" s="23"/>
      <c r="O39" s="23"/>
      <c r="P39" s="23"/>
      <c r="Q39" s="23"/>
      <c r="R39" s="23"/>
      <c r="S39" s="23"/>
      <c r="T39" s="23"/>
      <c r="U39" s="23"/>
      <c r="AI39" s="92"/>
    </row>
    <row r="40" spans="1:35" s="91" customFormat="1" ht="35.25" customHeight="1">
      <c r="A40" s="90"/>
      <c r="B40" s="79" t="s">
        <v>18</v>
      </c>
      <c r="C40" s="79" t="s">
        <v>104</v>
      </c>
      <c r="D40" s="28" t="s">
        <v>45</v>
      </c>
      <c r="E40" s="87">
        <v>5264</v>
      </c>
      <c r="F40" s="87">
        <v>5998</v>
      </c>
      <c r="G40" s="87">
        <v>5859</v>
      </c>
      <c r="H40" s="87">
        <v>5725</v>
      </c>
      <c r="I40" s="87">
        <v>5591</v>
      </c>
      <c r="J40" s="87">
        <v>5461</v>
      </c>
      <c r="K40" s="87">
        <v>5189</v>
      </c>
      <c r="L40" s="87">
        <v>39984</v>
      </c>
      <c r="M40" s="29">
        <f t="shared" si="1"/>
        <v>79071</v>
      </c>
      <c r="N40" s="23"/>
      <c r="O40" s="23"/>
      <c r="P40" s="23"/>
      <c r="Q40" s="23"/>
      <c r="R40" s="23"/>
      <c r="S40" s="23"/>
      <c r="T40" s="23"/>
      <c r="U40" s="23"/>
      <c r="AI40" s="92"/>
    </row>
    <row r="41" spans="1:35" s="91" customFormat="1" ht="53.25" customHeight="1">
      <c r="A41" s="90"/>
      <c r="B41" s="79" t="s">
        <v>18</v>
      </c>
      <c r="C41" s="79" t="s">
        <v>140</v>
      </c>
      <c r="D41" s="28" t="s">
        <v>45</v>
      </c>
      <c r="E41" s="87">
        <v>9188</v>
      </c>
      <c r="F41" s="87">
        <v>10469</v>
      </c>
      <c r="G41" s="87">
        <v>10227</v>
      </c>
      <c r="H41" s="87">
        <v>9994</v>
      </c>
      <c r="I41" s="87">
        <v>9760</v>
      </c>
      <c r="J41" s="87">
        <v>9532</v>
      </c>
      <c r="K41" s="87">
        <v>9292</v>
      </c>
      <c r="L41" s="87">
        <v>69563</v>
      </c>
      <c r="M41" s="29">
        <f t="shared" si="1"/>
        <v>138025</v>
      </c>
      <c r="N41" s="23"/>
      <c r="O41" s="23"/>
      <c r="P41" s="23"/>
      <c r="Q41" s="23"/>
      <c r="R41" s="23"/>
      <c r="S41" s="23"/>
      <c r="T41" s="23"/>
      <c r="U41" s="23"/>
      <c r="AI41" s="92"/>
    </row>
    <row r="42" spans="1:35" s="91" customFormat="1" ht="35.25" customHeight="1">
      <c r="A42" s="90"/>
      <c r="B42" s="79" t="s">
        <v>18</v>
      </c>
      <c r="C42" s="79" t="s">
        <v>105</v>
      </c>
      <c r="D42" s="28" t="s">
        <v>60</v>
      </c>
      <c r="E42" s="87">
        <v>24901</v>
      </c>
      <c r="F42" s="87">
        <v>27902</v>
      </c>
      <c r="G42" s="87">
        <v>27469</v>
      </c>
      <c r="H42" s="87">
        <v>26695</v>
      </c>
      <c r="I42" s="87">
        <v>25919</v>
      </c>
      <c r="J42" s="87">
        <v>25164</v>
      </c>
      <c r="K42" s="87">
        <v>24367</v>
      </c>
      <c r="L42" s="87">
        <v>167081</v>
      </c>
      <c r="M42" s="29">
        <f t="shared" si="1"/>
        <v>349498</v>
      </c>
      <c r="N42" s="23"/>
      <c r="O42" s="23"/>
      <c r="P42" s="23"/>
      <c r="Q42" s="23"/>
      <c r="R42" s="23"/>
      <c r="S42" s="23"/>
      <c r="T42" s="23"/>
      <c r="U42" s="23"/>
      <c r="AI42" s="92"/>
    </row>
    <row r="43" spans="1:35" s="91" customFormat="1" ht="45.75" customHeight="1">
      <c r="A43" s="90"/>
      <c r="B43" s="79" t="s">
        <v>18</v>
      </c>
      <c r="C43" s="79" t="s">
        <v>106</v>
      </c>
      <c r="D43" s="28" t="s">
        <v>35</v>
      </c>
      <c r="E43" s="87">
        <v>6926</v>
      </c>
      <c r="F43" s="87">
        <v>7981</v>
      </c>
      <c r="G43" s="87">
        <v>7769</v>
      </c>
      <c r="H43" s="87">
        <v>7548</v>
      </c>
      <c r="I43" s="87">
        <v>7327</v>
      </c>
      <c r="J43" s="87">
        <v>7112</v>
      </c>
      <c r="K43" s="87">
        <v>6885</v>
      </c>
      <c r="L43" s="87">
        <v>45896</v>
      </c>
      <c r="M43" s="29">
        <f t="shared" si="1"/>
        <v>97444</v>
      </c>
      <c r="N43" s="23"/>
      <c r="O43" s="23"/>
      <c r="P43" s="23"/>
      <c r="Q43" s="23"/>
      <c r="R43" s="23"/>
      <c r="S43" s="23"/>
      <c r="T43" s="23"/>
      <c r="U43" s="23"/>
      <c r="AI43" s="92"/>
    </row>
    <row r="44" spans="1:35" s="91" customFormat="1" ht="35.25" customHeight="1">
      <c r="A44" s="90"/>
      <c r="B44" s="79" t="s">
        <v>18</v>
      </c>
      <c r="C44" s="79" t="s">
        <v>107</v>
      </c>
      <c r="D44" s="28" t="s">
        <v>61</v>
      </c>
      <c r="E44" s="87">
        <v>13371</v>
      </c>
      <c r="F44" s="87">
        <v>15236</v>
      </c>
      <c r="G44" s="87">
        <v>14883</v>
      </c>
      <c r="H44" s="87">
        <v>1454</v>
      </c>
      <c r="I44" s="87">
        <v>14203</v>
      </c>
      <c r="J44" s="87">
        <v>13872</v>
      </c>
      <c r="K44" s="87">
        <v>13522</v>
      </c>
      <c r="L44" s="87">
        <v>114322</v>
      </c>
      <c r="M44" s="29">
        <f t="shared" si="1"/>
        <v>200863</v>
      </c>
      <c r="N44" s="23"/>
      <c r="O44" s="23"/>
      <c r="P44" s="23"/>
      <c r="Q44" s="23"/>
      <c r="R44" s="23"/>
      <c r="S44" s="23"/>
      <c r="T44" s="23"/>
      <c r="U44" s="23"/>
      <c r="AI44" s="92"/>
    </row>
    <row r="45" spans="1:35" s="91" customFormat="1" ht="35.25" customHeight="1">
      <c r="A45" s="90"/>
      <c r="B45" s="79" t="s">
        <v>18</v>
      </c>
      <c r="C45" s="79" t="s">
        <v>108</v>
      </c>
      <c r="D45" s="28" t="s">
        <v>61</v>
      </c>
      <c r="E45" s="87">
        <v>4841</v>
      </c>
      <c r="F45" s="87">
        <v>5463</v>
      </c>
      <c r="G45" s="87">
        <v>5334</v>
      </c>
      <c r="H45" s="87">
        <v>5210</v>
      </c>
      <c r="I45" s="87">
        <v>5086</v>
      </c>
      <c r="J45" s="87">
        <v>4965</v>
      </c>
      <c r="K45" s="87">
        <v>4838</v>
      </c>
      <c r="L45" s="87">
        <v>33292</v>
      </c>
      <c r="M45" s="29">
        <f t="shared" si="1"/>
        <v>69029</v>
      </c>
      <c r="N45" s="23"/>
      <c r="O45" s="23"/>
      <c r="P45" s="23"/>
      <c r="Q45" s="23"/>
      <c r="R45" s="23"/>
      <c r="S45" s="23"/>
      <c r="T45" s="23"/>
      <c r="U45" s="23"/>
      <c r="AI45" s="92"/>
    </row>
    <row r="46" spans="1:35" s="91" customFormat="1" ht="35.25" customHeight="1">
      <c r="A46" s="90"/>
      <c r="B46" s="79" t="s">
        <v>18</v>
      </c>
      <c r="C46" s="79" t="s">
        <v>109</v>
      </c>
      <c r="D46" s="28" t="s">
        <v>62</v>
      </c>
      <c r="E46" s="87">
        <v>9907</v>
      </c>
      <c r="F46" s="87">
        <v>11141</v>
      </c>
      <c r="G46" s="87">
        <v>10873</v>
      </c>
      <c r="H46" s="87">
        <v>10615</v>
      </c>
      <c r="I46" s="87">
        <v>10356</v>
      </c>
      <c r="J46" s="87">
        <v>10102</v>
      </c>
      <c r="K46" s="87">
        <v>9837</v>
      </c>
      <c r="L46" s="87">
        <v>59641</v>
      </c>
      <c r="M46" s="29">
        <f t="shared" si="1"/>
        <v>132472</v>
      </c>
      <c r="N46" s="23"/>
      <c r="O46" s="23"/>
      <c r="P46" s="23"/>
      <c r="Q46" s="23"/>
      <c r="R46" s="23"/>
      <c r="S46" s="23"/>
      <c r="T46" s="23"/>
      <c r="U46" s="23"/>
      <c r="AI46" s="92"/>
    </row>
    <row r="47" spans="1:35" s="91" customFormat="1" ht="35.25" customHeight="1">
      <c r="A47" s="90"/>
      <c r="B47" s="79" t="s">
        <v>18</v>
      </c>
      <c r="C47" s="79" t="s">
        <v>110</v>
      </c>
      <c r="D47" s="28" t="s">
        <v>62</v>
      </c>
      <c r="E47" s="87">
        <v>11941</v>
      </c>
      <c r="F47" s="87">
        <v>13428</v>
      </c>
      <c r="G47" s="87">
        <v>13105</v>
      </c>
      <c r="H47" s="87">
        <v>12794</v>
      </c>
      <c r="I47" s="87">
        <v>12482</v>
      </c>
      <c r="J47" s="87">
        <v>12176</v>
      </c>
      <c r="K47" s="87">
        <v>11857</v>
      </c>
      <c r="L47" s="87">
        <v>71883</v>
      </c>
      <c r="M47" s="29">
        <f aca="true" t="shared" si="2" ref="M47:M57">L47+K47+J47+I47+H47+G47+F47+E47</f>
        <v>159666</v>
      </c>
      <c r="N47" s="23"/>
      <c r="O47" s="23"/>
      <c r="P47" s="23"/>
      <c r="Q47" s="23"/>
      <c r="R47" s="23"/>
      <c r="S47" s="23"/>
      <c r="T47" s="23"/>
      <c r="U47" s="23"/>
      <c r="AI47" s="92"/>
    </row>
    <row r="48" spans="1:35" s="91" customFormat="1" ht="35.25" customHeight="1">
      <c r="A48" s="90"/>
      <c r="B48" s="79" t="s">
        <v>18</v>
      </c>
      <c r="C48" s="79" t="s">
        <v>111</v>
      </c>
      <c r="D48" s="28" t="s">
        <v>61</v>
      </c>
      <c r="E48" s="87">
        <v>11781</v>
      </c>
      <c r="F48" s="87">
        <v>13294</v>
      </c>
      <c r="G48" s="87">
        <v>12982</v>
      </c>
      <c r="H48" s="87">
        <v>12378</v>
      </c>
      <c r="I48" s="87">
        <v>12084</v>
      </c>
      <c r="J48" s="87">
        <v>11774</v>
      </c>
      <c r="K48" s="87">
        <v>11472</v>
      </c>
      <c r="L48" s="87">
        <v>82233</v>
      </c>
      <c r="M48" s="29">
        <f t="shared" si="2"/>
        <v>167998</v>
      </c>
      <c r="N48" s="23"/>
      <c r="O48" s="23"/>
      <c r="P48" s="23"/>
      <c r="Q48" s="23"/>
      <c r="R48" s="23"/>
      <c r="S48" s="23"/>
      <c r="T48" s="23"/>
      <c r="U48" s="23"/>
      <c r="AI48" s="92"/>
    </row>
    <row r="49" spans="1:35" s="91" customFormat="1" ht="35.25" customHeight="1">
      <c r="A49" s="90"/>
      <c r="B49" s="79" t="s">
        <v>18</v>
      </c>
      <c r="C49" s="79" t="s">
        <v>146</v>
      </c>
      <c r="D49" s="28" t="s">
        <v>79</v>
      </c>
      <c r="E49" s="87">
        <v>71949</v>
      </c>
      <c r="F49" s="87">
        <v>71769</v>
      </c>
      <c r="G49" s="87">
        <v>71587</v>
      </c>
      <c r="H49" s="87">
        <v>35732</v>
      </c>
      <c r="I49" s="87">
        <v>0</v>
      </c>
      <c r="J49" s="87">
        <v>0</v>
      </c>
      <c r="K49" s="87">
        <v>0</v>
      </c>
      <c r="L49" s="87">
        <v>0</v>
      </c>
      <c r="M49" s="29">
        <f>L49+K49+J49+I49+H49+G49+F49+E49</f>
        <v>251037</v>
      </c>
      <c r="N49" s="23"/>
      <c r="O49" s="23"/>
      <c r="P49" s="23"/>
      <c r="Q49" s="23"/>
      <c r="R49" s="23"/>
      <c r="S49" s="23"/>
      <c r="T49" s="23"/>
      <c r="U49" s="23"/>
      <c r="AI49" s="92"/>
    </row>
    <row r="50" spans="1:35" s="91" customFormat="1" ht="35.25" customHeight="1">
      <c r="A50" s="90"/>
      <c r="B50" s="79" t="s">
        <v>18</v>
      </c>
      <c r="C50" s="79" t="s">
        <v>112</v>
      </c>
      <c r="D50" s="28" t="s">
        <v>80</v>
      </c>
      <c r="E50" s="87">
        <v>128860</v>
      </c>
      <c r="F50" s="87">
        <v>128542</v>
      </c>
      <c r="G50" s="87">
        <v>128216</v>
      </c>
      <c r="H50" s="87">
        <v>65741</v>
      </c>
      <c r="I50" s="87">
        <v>0</v>
      </c>
      <c r="J50" s="87">
        <v>0</v>
      </c>
      <c r="K50" s="87">
        <v>0</v>
      </c>
      <c r="L50" s="87">
        <v>0</v>
      </c>
      <c r="M50" s="29">
        <f>L50+K50+J50+I50+H50+G50+F50+E50</f>
        <v>451359</v>
      </c>
      <c r="N50" s="23"/>
      <c r="O50" s="23"/>
      <c r="P50" s="23"/>
      <c r="Q50" s="23"/>
      <c r="R50" s="23"/>
      <c r="S50" s="23"/>
      <c r="T50" s="23"/>
      <c r="U50" s="23"/>
      <c r="AI50" s="92"/>
    </row>
    <row r="51" spans="1:35" s="91" customFormat="1" ht="35.25" customHeight="1">
      <c r="A51" s="90"/>
      <c r="B51" s="79" t="s">
        <v>18</v>
      </c>
      <c r="C51" s="79" t="s">
        <v>113</v>
      </c>
      <c r="D51" s="28" t="s">
        <v>67</v>
      </c>
      <c r="E51" s="87">
        <v>39609</v>
      </c>
      <c r="F51" s="87">
        <v>42508</v>
      </c>
      <c r="G51" s="87">
        <v>40899</v>
      </c>
      <c r="H51" s="87">
        <v>39311</v>
      </c>
      <c r="I51" s="87">
        <v>37717</v>
      </c>
      <c r="J51" s="87">
        <v>9201</v>
      </c>
      <c r="K51" s="87">
        <v>0</v>
      </c>
      <c r="L51" s="87">
        <v>0</v>
      </c>
      <c r="M51" s="29">
        <f t="shared" si="2"/>
        <v>209245</v>
      </c>
      <c r="N51" s="23"/>
      <c r="O51" s="23"/>
      <c r="P51" s="23"/>
      <c r="Q51" s="23"/>
      <c r="R51" s="23"/>
      <c r="S51" s="23"/>
      <c r="T51" s="23"/>
      <c r="U51" s="23"/>
      <c r="AI51" s="92"/>
    </row>
    <row r="52" spans="1:35" s="91" customFormat="1" ht="35.25" customHeight="1">
      <c r="A52" s="90"/>
      <c r="B52" s="79" t="s">
        <v>18</v>
      </c>
      <c r="C52" s="79" t="s">
        <v>114</v>
      </c>
      <c r="D52" s="28" t="s">
        <v>68</v>
      </c>
      <c r="E52" s="87">
        <v>1826</v>
      </c>
      <c r="F52" s="87">
        <v>2057</v>
      </c>
      <c r="G52" s="87">
        <v>2019</v>
      </c>
      <c r="H52" s="87">
        <v>1964</v>
      </c>
      <c r="I52" s="87">
        <v>1908</v>
      </c>
      <c r="J52" s="87">
        <v>1854</v>
      </c>
      <c r="K52" s="87">
        <v>1797</v>
      </c>
      <c r="L52" s="87">
        <v>13688</v>
      </c>
      <c r="M52" s="29">
        <f t="shared" si="2"/>
        <v>27113</v>
      </c>
      <c r="N52" s="23"/>
      <c r="O52" s="23"/>
      <c r="P52" s="23"/>
      <c r="Q52" s="23"/>
      <c r="R52" s="23"/>
      <c r="S52" s="23"/>
      <c r="T52" s="23"/>
      <c r="U52" s="23"/>
      <c r="AI52" s="92"/>
    </row>
    <row r="53" spans="1:35" s="91" customFormat="1" ht="24" customHeight="1">
      <c r="A53" s="90"/>
      <c r="B53" s="79" t="s">
        <v>18</v>
      </c>
      <c r="C53" s="79" t="s">
        <v>115</v>
      </c>
      <c r="D53" s="28" t="s">
        <v>78</v>
      </c>
      <c r="E53" s="87">
        <v>11443</v>
      </c>
      <c r="F53" s="87">
        <v>13174</v>
      </c>
      <c r="G53" s="87">
        <v>12869</v>
      </c>
      <c r="H53" s="87">
        <v>12578</v>
      </c>
      <c r="I53" s="87">
        <v>12285</v>
      </c>
      <c r="J53" s="87">
        <v>12003</v>
      </c>
      <c r="K53" s="87">
        <v>11700</v>
      </c>
      <c r="L53" s="87">
        <v>111529</v>
      </c>
      <c r="M53" s="29">
        <f>L53+K53+J53+I53+H53+G53+F53+E53</f>
        <v>197581</v>
      </c>
      <c r="N53" s="23"/>
      <c r="O53" s="23"/>
      <c r="P53" s="23"/>
      <c r="Q53" s="23"/>
      <c r="R53" s="23"/>
      <c r="S53" s="23"/>
      <c r="T53" s="23"/>
      <c r="U53" s="23"/>
      <c r="AI53" s="92"/>
    </row>
    <row r="54" spans="1:35" s="91" customFormat="1" ht="44.25" customHeight="1">
      <c r="A54" s="90"/>
      <c r="B54" s="79" t="s">
        <v>18</v>
      </c>
      <c r="C54" s="79" t="s">
        <v>116</v>
      </c>
      <c r="D54" s="28" t="s">
        <v>69</v>
      </c>
      <c r="E54" s="87">
        <v>14050</v>
      </c>
      <c r="F54" s="87">
        <v>14920</v>
      </c>
      <c r="G54" s="87">
        <v>14505</v>
      </c>
      <c r="H54" s="87">
        <v>14097</v>
      </c>
      <c r="I54" s="87">
        <v>13689</v>
      </c>
      <c r="J54" s="87">
        <v>13282</v>
      </c>
      <c r="K54" s="87">
        <v>12871</v>
      </c>
      <c r="L54" s="87">
        <v>3160</v>
      </c>
      <c r="M54" s="29">
        <f t="shared" si="2"/>
        <v>100574</v>
      </c>
      <c r="N54" s="23"/>
      <c r="O54" s="23"/>
      <c r="P54" s="23"/>
      <c r="Q54" s="23"/>
      <c r="R54" s="23"/>
      <c r="S54" s="23"/>
      <c r="T54" s="23"/>
      <c r="U54" s="23"/>
      <c r="AI54" s="92"/>
    </row>
    <row r="55" spans="1:35" s="91" customFormat="1" ht="24" customHeight="1">
      <c r="A55" s="90"/>
      <c r="B55" s="79" t="s">
        <v>18</v>
      </c>
      <c r="C55" s="79" t="s">
        <v>117</v>
      </c>
      <c r="D55" s="28" t="s">
        <v>70</v>
      </c>
      <c r="E55" s="87">
        <v>5016</v>
      </c>
      <c r="F55" s="87">
        <v>5253</v>
      </c>
      <c r="G55" s="87">
        <v>5069</v>
      </c>
      <c r="H55" s="87">
        <v>4887</v>
      </c>
      <c r="I55" s="87">
        <v>4704</v>
      </c>
      <c r="J55" s="87">
        <v>4522</v>
      </c>
      <c r="K55" s="87">
        <v>10</v>
      </c>
      <c r="L55" s="87">
        <v>0</v>
      </c>
      <c r="M55" s="29">
        <f>L55+K55+J55+I55+H55+G55+F55+E55</f>
        <v>29461</v>
      </c>
      <c r="N55" s="23"/>
      <c r="O55" s="23"/>
      <c r="P55" s="23"/>
      <c r="Q55" s="23"/>
      <c r="R55" s="23"/>
      <c r="S55" s="23"/>
      <c r="T55" s="23"/>
      <c r="U55" s="23"/>
      <c r="AI55" s="92"/>
    </row>
    <row r="56" spans="1:35" s="91" customFormat="1" ht="23.25" customHeight="1">
      <c r="A56" s="90"/>
      <c r="B56" s="79" t="s">
        <v>18</v>
      </c>
      <c r="C56" s="79" t="s">
        <v>118</v>
      </c>
      <c r="D56" s="28" t="s">
        <v>71</v>
      </c>
      <c r="E56" s="87">
        <v>1605</v>
      </c>
      <c r="F56" s="87">
        <v>1791</v>
      </c>
      <c r="G56" s="87">
        <v>1749</v>
      </c>
      <c r="H56" s="87">
        <v>1708</v>
      </c>
      <c r="I56" s="87">
        <v>1667</v>
      </c>
      <c r="J56" s="87">
        <v>1627</v>
      </c>
      <c r="K56" s="87">
        <v>1585</v>
      </c>
      <c r="L56" s="87">
        <v>10590</v>
      </c>
      <c r="M56" s="29">
        <f>L56+K56+J56+I56+H56+G56+F56+E56</f>
        <v>22322</v>
      </c>
      <c r="N56" s="23"/>
      <c r="O56" s="23"/>
      <c r="P56" s="23"/>
      <c r="Q56" s="23"/>
      <c r="R56" s="23"/>
      <c r="S56" s="23"/>
      <c r="T56" s="23"/>
      <c r="U56" s="23"/>
      <c r="AI56" s="92"/>
    </row>
    <row r="57" spans="1:35" s="91" customFormat="1" ht="35.25" customHeight="1">
      <c r="A57" s="90"/>
      <c r="B57" s="79" t="s">
        <v>18</v>
      </c>
      <c r="C57" s="79" t="s">
        <v>119</v>
      </c>
      <c r="D57" s="28" t="s">
        <v>72</v>
      </c>
      <c r="E57" s="87">
        <v>25009</v>
      </c>
      <c r="F57" s="87">
        <v>27938</v>
      </c>
      <c r="G57" s="87">
        <v>27253</v>
      </c>
      <c r="H57" s="87">
        <v>26590</v>
      </c>
      <c r="I57" s="87">
        <v>25925</v>
      </c>
      <c r="J57" s="87">
        <v>25272</v>
      </c>
      <c r="K57" s="87">
        <v>24594</v>
      </c>
      <c r="L57" s="87">
        <v>128534</v>
      </c>
      <c r="M57" s="29">
        <f t="shared" si="2"/>
        <v>311115</v>
      </c>
      <c r="N57" s="23"/>
      <c r="O57" s="23"/>
      <c r="P57" s="23"/>
      <c r="Q57" s="23"/>
      <c r="R57" s="23"/>
      <c r="S57" s="23"/>
      <c r="T57" s="23"/>
      <c r="U57" s="23"/>
      <c r="AI57" s="92"/>
    </row>
    <row r="58" spans="1:35" s="76" customFormat="1" ht="39" customHeight="1">
      <c r="A58" s="82"/>
      <c r="B58" s="79" t="s">
        <v>18</v>
      </c>
      <c r="C58" s="79" t="s">
        <v>147</v>
      </c>
      <c r="D58" s="28" t="s">
        <v>73</v>
      </c>
      <c r="E58" s="87">
        <v>1922</v>
      </c>
      <c r="F58" s="87">
        <v>1896</v>
      </c>
      <c r="G58" s="87">
        <v>3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29">
        <f aca="true" t="shared" si="3" ref="M58:M68">L58+K58+J58+I58+H58+G58+F58+E58</f>
        <v>3821</v>
      </c>
      <c r="N58" s="83"/>
      <c r="O58" s="83"/>
      <c r="P58" s="83"/>
      <c r="Q58" s="83"/>
      <c r="R58" s="83"/>
      <c r="S58" s="83"/>
      <c r="T58" s="83"/>
      <c r="U58" s="83"/>
      <c r="AI58" s="84"/>
    </row>
    <row r="59" spans="1:35" s="76" customFormat="1" ht="31.5" customHeight="1">
      <c r="A59" s="82"/>
      <c r="B59" s="79" t="s">
        <v>18</v>
      </c>
      <c r="C59" s="79" t="s">
        <v>120</v>
      </c>
      <c r="D59" s="28" t="s">
        <v>74</v>
      </c>
      <c r="E59" s="87">
        <v>4210</v>
      </c>
      <c r="F59" s="87">
        <v>4687</v>
      </c>
      <c r="G59" s="87">
        <v>4610</v>
      </c>
      <c r="H59" s="87">
        <v>4475</v>
      </c>
      <c r="I59" s="87">
        <v>4342</v>
      </c>
      <c r="J59" s="87">
        <v>4211</v>
      </c>
      <c r="K59" s="87">
        <v>4074</v>
      </c>
      <c r="L59" s="87">
        <v>24777</v>
      </c>
      <c r="M59" s="29">
        <f t="shared" si="3"/>
        <v>55386</v>
      </c>
      <c r="N59" s="83"/>
      <c r="O59" s="83"/>
      <c r="P59" s="83"/>
      <c r="Q59" s="83"/>
      <c r="R59" s="83"/>
      <c r="S59" s="83"/>
      <c r="T59" s="83"/>
      <c r="U59" s="83"/>
      <c r="AI59" s="84"/>
    </row>
    <row r="60" spans="1:35" s="76" customFormat="1" ht="35.25" customHeight="1">
      <c r="A60" s="82"/>
      <c r="B60" s="79" t="s">
        <v>18</v>
      </c>
      <c r="C60" s="79" t="s">
        <v>121</v>
      </c>
      <c r="D60" s="28" t="s">
        <v>75</v>
      </c>
      <c r="E60" s="87">
        <v>11309</v>
      </c>
      <c r="F60" s="87">
        <v>11812</v>
      </c>
      <c r="G60" s="87">
        <v>11482</v>
      </c>
      <c r="H60" s="87">
        <v>11157</v>
      </c>
      <c r="I60" s="87">
        <v>10831</v>
      </c>
      <c r="J60" s="87">
        <v>10506</v>
      </c>
      <c r="K60" s="87">
        <v>10183</v>
      </c>
      <c r="L60" s="87">
        <v>0</v>
      </c>
      <c r="M60" s="29">
        <f t="shared" si="3"/>
        <v>77280</v>
      </c>
      <c r="N60" s="83"/>
      <c r="O60" s="83"/>
      <c r="P60" s="83"/>
      <c r="Q60" s="83"/>
      <c r="R60" s="83"/>
      <c r="S60" s="83"/>
      <c r="T60" s="83"/>
      <c r="U60" s="83"/>
      <c r="AI60" s="84"/>
    </row>
    <row r="61" spans="1:35" s="76" customFormat="1" ht="45.75" customHeight="1">
      <c r="A61" s="82"/>
      <c r="B61" s="79" t="s">
        <v>18</v>
      </c>
      <c r="C61" s="79" t="s">
        <v>122</v>
      </c>
      <c r="D61" s="28" t="s">
        <v>76</v>
      </c>
      <c r="E61" s="87">
        <v>9445</v>
      </c>
      <c r="F61" s="87">
        <v>9428</v>
      </c>
      <c r="G61" s="87">
        <v>9171</v>
      </c>
      <c r="H61" s="87">
        <v>8912</v>
      </c>
      <c r="I61" s="87">
        <v>8651</v>
      </c>
      <c r="J61" s="87">
        <v>8392</v>
      </c>
      <c r="K61" s="87">
        <v>8135</v>
      </c>
      <c r="L61" s="87">
        <v>0</v>
      </c>
      <c r="M61" s="29">
        <f t="shared" si="3"/>
        <v>62134</v>
      </c>
      <c r="N61" s="83"/>
      <c r="O61" s="83"/>
      <c r="P61" s="83"/>
      <c r="Q61" s="83"/>
      <c r="R61" s="83"/>
      <c r="S61" s="83"/>
      <c r="T61" s="83"/>
      <c r="U61" s="83"/>
      <c r="AI61" s="84"/>
    </row>
    <row r="62" spans="1:35" s="76" customFormat="1" ht="35.25" customHeight="1">
      <c r="A62" s="82"/>
      <c r="B62" s="79" t="s">
        <v>18</v>
      </c>
      <c r="C62" s="79" t="s">
        <v>123</v>
      </c>
      <c r="D62" s="28" t="s">
        <v>77</v>
      </c>
      <c r="E62" s="87">
        <v>40919</v>
      </c>
      <c r="F62" s="87">
        <v>44510</v>
      </c>
      <c r="G62" s="87">
        <v>43388</v>
      </c>
      <c r="H62" s="87">
        <v>42299</v>
      </c>
      <c r="I62" s="87">
        <v>41207</v>
      </c>
      <c r="J62" s="87">
        <v>40132</v>
      </c>
      <c r="K62" s="87">
        <v>39022</v>
      </c>
      <c r="L62" s="87">
        <v>162108</v>
      </c>
      <c r="M62" s="29">
        <f t="shared" si="3"/>
        <v>453585</v>
      </c>
      <c r="N62" s="83"/>
      <c r="O62" s="83"/>
      <c r="P62" s="83"/>
      <c r="Q62" s="83"/>
      <c r="R62" s="83"/>
      <c r="S62" s="83"/>
      <c r="T62" s="83"/>
      <c r="U62" s="83"/>
      <c r="AI62" s="84"/>
    </row>
    <row r="63" spans="1:35" s="76" customFormat="1" ht="35.25" customHeight="1">
      <c r="A63" s="82"/>
      <c r="B63" s="79" t="s">
        <v>18</v>
      </c>
      <c r="C63" s="79" t="s">
        <v>124</v>
      </c>
      <c r="D63" s="28" t="s">
        <v>73</v>
      </c>
      <c r="E63" s="87">
        <v>8082</v>
      </c>
      <c r="F63" s="87">
        <v>8918</v>
      </c>
      <c r="G63" s="87">
        <v>8758</v>
      </c>
      <c r="H63" s="87">
        <v>8489</v>
      </c>
      <c r="I63" s="87">
        <v>8219</v>
      </c>
      <c r="J63" s="87">
        <v>7953</v>
      </c>
      <c r="K63" s="87">
        <v>7678</v>
      </c>
      <c r="L63" s="87">
        <v>34350</v>
      </c>
      <c r="M63" s="29">
        <f t="shared" si="3"/>
        <v>92447</v>
      </c>
      <c r="N63" s="83"/>
      <c r="O63" s="83"/>
      <c r="P63" s="83"/>
      <c r="Q63" s="83"/>
      <c r="R63" s="83"/>
      <c r="S63" s="83"/>
      <c r="T63" s="83"/>
      <c r="U63" s="83"/>
      <c r="AI63" s="84"/>
    </row>
    <row r="64" spans="1:35" s="76" customFormat="1" ht="35.25" customHeight="1">
      <c r="A64" s="82"/>
      <c r="B64" s="79" t="s">
        <v>18</v>
      </c>
      <c r="C64" s="79" t="s">
        <v>125</v>
      </c>
      <c r="D64" s="28" t="s">
        <v>72</v>
      </c>
      <c r="E64" s="87">
        <v>6142</v>
      </c>
      <c r="F64" s="87">
        <v>6861</v>
      </c>
      <c r="G64" s="87">
        <v>6693</v>
      </c>
      <c r="H64" s="87">
        <v>6530</v>
      </c>
      <c r="I64" s="87">
        <v>6367</v>
      </c>
      <c r="J64" s="87">
        <v>6207</v>
      </c>
      <c r="K64" s="87">
        <v>6040</v>
      </c>
      <c r="L64" s="87">
        <v>31560</v>
      </c>
      <c r="M64" s="29">
        <f t="shared" si="3"/>
        <v>76400</v>
      </c>
      <c r="N64" s="83"/>
      <c r="O64" s="83"/>
      <c r="P64" s="83"/>
      <c r="Q64" s="83"/>
      <c r="R64" s="83"/>
      <c r="S64" s="83"/>
      <c r="T64" s="83"/>
      <c r="U64" s="83"/>
      <c r="AI64" s="84"/>
    </row>
    <row r="65" spans="1:35" s="76" customFormat="1" ht="42" customHeight="1">
      <c r="A65" s="82"/>
      <c r="B65" s="79" t="s">
        <v>18</v>
      </c>
      <c r="C65" s="79" t="s">
        <v>131</v>
      </c>
      <c r="D65" s="28" t="s">
        <v>128</v>
      </c>
      <c r="E65" s="87">
        <v>52028</v>
      </c>
      <c r="F65" s="87">
        <v>94941</v>
      </c>
      <c r="G65" s="87">
        <v>92500</v>
      </c>
      <c r="H65" s="87">
        <v>90186</v>
      </c>
      <c r="I65" s="87">
        <v>87866</v>
      </c>
      <c r="J65" s="87">
        <v>85640</v>
      </c>
      <c r="K65" s="87">
        <v>83222</v>
      </c>
      <c r="L65" s="87">
        <v>909080</v>
      </c>
      <c r="M65" s="29">
        <f t="shared" si="3"/>
        <v>1495463</v>
      </c>
      <c r="N65" s="83"/>
      <c r="O65" s="83"/>
      <c r="P65" s="83"/>
      <c r="Q65" s="83"/>
      <c r="R65" s="83"/>
      <c r="S65" s="83"/>
      <c r="T65" s="83"/>
      <c r="U65" s="83"/>
      <c r="AI65" s="84"/>
    </row>
    <row r="66" spans="1:35" s="76" customFormat="1" ht="35.25" customHeight="1">
      <c r="A66" s="82"/>
      <c r="B66" s="79" t="s">
        <v>18</v>
      </c>
      <c r="C66" s="79" t="s">
        <v>126</v>
      </c>
      <c r="D66" s="28" t="s">
        <v>127</v>
      </c>
      <c r="E66" s="87">
        <v>28593</v>
      </c>
      <c r="F66" s="87">
        <v>56750</v>
      </c>
      <c r="G66" s="87">
        <v>54658</v>
      </c>
      <c r="H66" s="87">
        <v>52622</v>
      </c>
      <c r="I66" s="87">
        <v>50580</v>
      </c>
      <c r="J66" s="87">
        <v>48566</v>
      </c>
      <c r="K66" s="87">
        <v>46493</v>
      </c>
      <c r="L66" s="87">
        <v>156218</v>
      </c>
      <c r="M66" s="29">
        <f t="shared" si="3"/>
        <v>494480</v>
      </c>
      <c r="N66" s="83"/>
      <c r="O66" s="83"/>
      <c r="P66" s="83"/>
      <c r="Q66" s="83"/>
      <c r="R66" s="83"/>
      <c r="S66" s="83"/>
      <c r="T66" s="83"/>
      <c r="U66" s="83"/>
      <c r="AI66" s="84"/>
    </row>
    <row r="67" spans="1:35" s="76" customFormat="1" ht="36" customHeight="1">
      <c r="A67" s="82"/>
      <c r="B67" s="79" t="s">
        <v>18</v>
      </c>
      <c r="C67" s="79" t="s">
        <v>129</v>
      </c>
      <c r="D67" s="28" t="s">
        <v>130</v>
      </c>
      <c r="E67" s="87">
        <v>42967</v>
      </c>
      <c r="F67" s="87">
        <v>87087</v>
      </c>
      <c r="G67" s="87">
        <v>83438</v>
      </c>
      <c r="H67" s="87">
        <v>79851</v>
      </c>
      <c r="I67" s="87">
        <v>76256</v>
      </c>
      <c r="J67" s="87">
        <v>72674</v>
      </c>
      <c r="K67" s="87">
        <v>69059</v>
      </c>
      <c r="L67" s="87">
        <v>12534</v>
      </c>
      <c r="M67" s="29">
        <f>L67+K67+J67+I67+H67+G67+F67+E67</f>
        <v>523866</v>
      </c>
      <c r="N67" s="83"/>
      <c r="O67" s="83"/>
      <c r="P67" s="83"/>
      <c r="Q67" s="83"/>
      <c r="R67" s="83"/>
      <c r="S67" s="83"/>
      <c r="T67" s="83"/>
      <c r="U67" s="83"/>
      <c r="AI67" s="84"/>
    </row>
    <row r="68" spans="1:35" s="76" customFormat="1" ht="36" customHeight="1">
      <c r="A68" s="82"/>
      <c r="B68" s="79" t="s">
        <v>18</v>
      </c>
      <c r="C68" s="79" t="s">
        <v>134</v>
      </c>
      <c r="D68" s="28" t="s">
        <v>132</v>
      </c>
      <c r="E68" s="87">
        <v>91538</v>
      </c>
      <c r="F68" s="87">
        <v>311996</v>
      </c>
      <c r="G68" s="87">
        <v>302820</v>
      </c>
      <c r="H68" s="87">
        <v>293667</v>
      </c>
      <c r="I68" s="87">
        <v>284513</v>
      </c>
      <c r="J68" s="87">
        <v>275359</v>
      </c>
      <c r="K68" s="87">
        <v>266205</v>
      </c>
      <c r="L68" s="87">
        <v>973284</v>
      </c>
      <c r="M68" s="29">
        <f t="shared" si="3"/>
        <v>2799382</v>
      </c>
      <c r="N68" s="83"/>
      <c r="O68" s="83"/>
      <c r="P68" s="83"/>
      <c r="Q68" s="83"/>
      <c r="R68" s="83"/>
      <c r="S68" s="83"/>
      <c r="T68" s="83"/>
      <c r="U68" s="83"/>
      <c r="AI68" s="84"/>
    </row>
    <row r="69" spans="2:34" ht="15" customHeight="1">
      <c r="B69" s="66" t="s">
        <v>24</v>
      </c>
      <c r="C69" s="64" t="s">
        <v>0</v>
      </c>
      <c r="D69" s="64" t="s">
        <v>0</v>
      </c>
      <c r="E69" s="65">
        <f aca="true" t="shared" si="4" ref="E69:L69">SUM(E14:E68)</f>
        <v>2991382</v>
      </c>
      <c r="F69" s="65">
        <f t="shared" si="4"/>
        <v>3565149</v>
      </c>
      <c r="G69" s="65">
        <f t="shared" si="4"/>
        <v>3442311</v>
      </c>
      <c r="H69" s="65">
        <f t="shared" si="4"/>
        <v>3129292</v>
      </c>
      <c r="I69" s="65">
        <f t="shared" si="4"/>
        <v>2888518</v>
      </c>
      <c r="J69" s="65">
        <f t="shared" si="4"/>
        <v>2719825</v>
      </c>
      <c r="K69" s="65">
        <f t="shared" si="4"/>
        <v>2336719</v>
      </c>
      <c r="L69" s="65">
        <f t="shared" si="4"/>
        <v>19674769</v>
      </c>
      <c r="M69" s="65">
        <f>SUM(M14:AH68)</f>
        <v>40747965</v>
      </c>
      <c r="N69" s="65" t="e">
        <f>#REF!+N31+N30+N29+N27+N26+N25+N24+N23+N22+N21+N20+N19+#REF!+N18+#REF!+N17+N16+N15+N14+#REF!</f>
        <v>#REF!</v>
      </c>
      <c r="O69" s="65" t="e">
        <f>#REF!+O31+O30+O29+O27+O26+O25+O24+O23+O22+O21+O20+O19+#REF!+O18+#REF!+O17+O16+O15+O14+#REF!</f>
        <v>#REF!</v>
      </c>
      <c r="P69" s="65" t="e">
        <f>#REF!+P31+P30+P29+P27+P26+P25+P24+P23+P22+P21+P20+P19+#REF!+P18+#REF!+P17+P16+P15+P14+#REF!</f>
        <v>#REF!</v>
      </c>
      <c r="Q69" s="65" t="e">
        <f>#REF!+Q31+Q30+Q29+Q27+Q26+Q25+Q24+Q23+Q22+Q21+Q20+Q19+#REF!+Q18+#REF!+Q17+Q16+Q15+Q14+#REF!</f>
        <v>#REF!</v>
      </c>
      <c r="R69" s="65" t="e">
        <f>#REF!+R31+R30+R29+R27+R26+R25+R24+R23+R22+R21+R20+R19+#REF!+R18+#REF!+R17+R16+R15+R14+#REF!</f>
        <v>#REF!</v>
      </c>
      <c r="S69" s="65" t="e">
        <f>#REF!+S31+S30+S29+S27+S26+S25+S24+S23+S22+S21+S20+S19+#REF!+S18+#REF!+S17+S16+S15+S14+#REF!</f>
        <v>#REF!</v>
      </c>
      <c r="T69" s="65" t="e">
        <f>#REF!+T31+T30+T29+T27+T26+T25+T24+T23+T22+T21+T20+T19+#REF!+T18+#REF!+T17+T16+T15+T14+#REF!</f>
        <v>#REF!</v>
      </c>
      <c r="U69" s="65" t="e">
        <f>#REF!+U31+U30+U29+U27+U26+U25+U24+U23+U22+U21+U20+U19+#REF!+U18+#REF!+U17+U16+U15+U14+#REF!</f>
        <v>#REF!</v>
      </c>
      <c r="V69" s="65" t="e">
        <f>#REF!+V31+V30+V29+V27+V26+V25+V24+V23+V22+V21+V20+V19+#REF!+V18+#REF!+V17+V16+V15+V14+#REF!</f>
        <v>#REF!</v>
      </c>
      <c r="W69" s="65" t="e">
        <f>#REF!+W31+W30+W29+W27+W26+W25+W24+W23+W22+W21+W20+W19+#REF!+W18+#REF!+W17+W16+W15+W14+#REF!</f>
        <v>#REF!</v>
      </c>
      <c r="X69" s="65" t="e">
        <f>#REF!+X31+X30+X29+X27+X26+X25+X24+X23+X22+X21+X20+X19+#REF!+X18+#REF!+X17+X16+X15+X14+#REF!</f>
        <v>#REF!</v>
      </c>
      <c r="Y69" s="65" t="e">
        <f>#REF!+Y31+Y30+Y29+Y27+Y26+Y25+Y24+Y23+Y22+Y21+Y20+Y19+#REF!+Y18+#REF!+Y17+Y16+Y15+Y14+#REF!</f>
        <v>#REF!</v>
      </c>
      <c r="Z69" s="65" t="e">
        <f>#REF!+Z31+Z30+Z29+Z27+Z26+Z25+Z24+Z23+Z22+Z21+Z20+Z19+#REF!+Z18+#REF!+Z17+Z16+Z15+Z14+#REF!</f>
        <v>#REF!</v>
      </c>
      <c r="AA69" s="65" t="e">
        <f>#REF!+AA31+AA30+AA29+AA27+AA26+AA25+AA24+AA23+AA22+AA21+AA20+AA19+#REF!+AA18+#REF!+AA17+AA16+AA15+AA14+#REF!</f>
        <v>#REF!</v>
      </c>
      <c r="AB69" s="65" t="e">
        <f>#REF!+AB31+AB30+AB29+AB27+AB26+AB25+AB24+AB23+AB22+AB21+AB20+AB19+#REF!+AB18+#REF!+AB17+AB16+AB15+AB14+#REF!</f>
        <v>#REF!</v>
      </c>
      <c r="AC69" s="65" t="e">
        <f>#REF!+AC31+AC30+AC29+AC27+AC26+AC25+AC24+AC23+AC22+AC21+AC20+AC19+#REF!+AC18+#REF!+AC17+AC16+AC15+AC14+#REF!</f>
        <v>#REF!</v>
      </c>
      <c r="AD69" s="65" t="e">
        <f>#REF!+AD31+AD30+AD29+AD27+AD26+AD25+AD24+AD23+AD22+AD21+AD20+AD19+#REF!+AD18+#REF!+AD17+AD16+AD15+AD14+#REF!</f>
        <v>#REF!</v>
      </c>
      <c r="AE69" s="65" t="e">
        <f>#REF!+AE31+AE30+AE29+AE27+AE26+AE25+AE24+AE23+AE22+AE21+AE20+AE19+#REF!+AE18+#REF!+AE17+AE16+AE15+AE14+#REF!</f>
        <v>#REF!</v>
      </c>
      <c r="AF69" s="65" t="e">
        <f>#REF!+AF31+AF30+AF29+AF27+AF26+AF25+AF24+AF23+AF22+AF21+AF20+AF19+#REF!+AF18+#REF!+AF17+AF16+AF15+AF14+#REF!</f>
        <v>#REF!</v>
      </c>
      <c r="AG69" s="65" t="e">
        <f>#REF!+AG31+AG30+AG29+AG27+AG26+AG25+AG24+AG23+AG22+AG21+AG20+AG19+#REF!+AG18+#REF!+AG17+AG16+AG15+AG14+#REF!</f>
        <v>#REF!</v>
      </c>
      <c r="AH69" s="65" t="e">
        <f>#REF!+AH31+AH30+AH29+AH27+AH26+AH25+AH24+AH23+AH22+AH21+AH20+AH19+#REF!+AH18+#REF!+AH17+AH16+AH15+AH14+#REF!</f>
        <v>#REF!</v>
      </c>
    </row>
    <row r="70" spans="1:36" s="36" customFormat="1" ht="15" customHeight="1">
      <c r="A70" s="30"/>
      <c r="B70" s="31"/>
      <c r="C70" s="31"/>
      <c r="D70" s="31"/>
      <c r="E70" s="75"/>
      <c r="F70" s="32"/>
      <c r="G70" s="32"/>
      <c r="H70" s="32"/>
      <c r="I70" s="32"/>
      <c r="J70" s="32"/>
      <c r="K70" s="32"/>
      <c r="L70" s="32"/>
      <c r="M70" s="33"/>
      <c r="N70" s="34"/>
      <c r="O70" s="34"/>
      <c r="P70" s="34"/>
      <c r="Q70" s="34"/>
      <c r="R70" s="35"/>
      <c r="S70" s="34"/>
      <c r="T70" s="34"/>
      <c r="U70" s="35"/>
      <c r="AI70" s="77"/>
      <c r="AJ70" s="77"/>
    </row>
    <row r="71" spans="1:21" s="36" customFormat="1" ht="15" customHeight="1">
      <c r="A71" s="30"/>
      <c r="B71" s="37" t="s">
        <v>25</v>
      </c>
      <c r="C71" s="38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34"/>
      <c r="O71" s="34"/>
      <c r="P71" s="34"/>
      <c r="Q71" s="34"/>
      <c r="R71" s="35"/>
      <c r="S71" s="34"/>
      <c r="T71" s="34"/>
      <c r="U71" s="35"/>
    </row>
    <row r="72" spans="2:21" s="78" customFormat="1" ht="35.25" customHeight="1">
      <c r="B72" s="79" t="s">
        <v>18</v>
      </c>
      <c r="C72" s="79" t="s">
        <v>26</v>
      </c>
      <c r="D72" s="28" t="s">
        <v>27</v>
      </c>
      <c r="E72" s="87">
        <v>4559</v>
      </c>
      <c r="F72" s="87">
        <v>4801</v>
      </c>
      <c r="G72" s="87">
        <v>4695</v>
      </c>
      <c r="H72" s="87">
        <v>4559</v>
      </c>
      <c r="I72" s="87">
        <v>4422</v>
      </c>
      <c r="J72" s="87">
        <v>4288</v>
      </c>
      <c r="K72" s="87">
        <v>4149</v>
      </c>
      <c r="L72" s="87">
        <v>14179</v>
      </c>
      <c r="M72" s="29">
        <f>SUM(E72:L72)</f>
        <v>45652</v>
      </c>
      <c r="R72" s="85"/>
      <c r="U72" s="85"/>
    </row>
    <row r="73" spans="2:21" s="78" customFormat="1" ht="35.25" customHeight="1">
      <c r="B73" s="79" t="s">
        <v>18</v>
      </c>
      <c r="C73" s="79" t="s">
        <v>28</v>
      </c>
      <c r="D73" s="28" t="s">
        <v>29</v>
      </c>
      <c r="E73" s="87">
        <v>5439</v>
      </c>
      <c r="F73" s="87">
        <v>5728</v>
      </c>
      <c r="G73" s="87">
        <v>5553</v>
      </c>
      <c r="H73" s="87">
        <v>5382</v>
      </c>
      <c r="I73" s="87">
        <v>5211</v>
      </c>
      <c r="J73" s="87">
        <v>5041</v>
      </c>
      <c r="K73" s="87">
        <v>4868</v>
      </c>
      <c r="L73" s="87">
        <v>8005</v>
      </c>
      <c r="M73" s="29">
        <f aca="true" t="shared" si="5" ref="M73:M82">SUM(E73:L73)</f>
        <v>45227</v>
      </c>
      <c r="R73" s="85"/>
      <c r="U73" s="85"/>
    </row>
    <row r="74" spans="2:21" s="78" customFormat="1" ht="24" customHeight="1">
      <c r="B74" s="79" t="s">
        <v>18</v>
      </c>
      <c r="C74" s="79" t="s">
        <v>30</v>
      </c>
      <c r="D74" s="28" t="s">
        <v>31</v>
      </c>
      <c r="E74" s="87">
        <v>39770</v>
      </c>
      <c r="F74" s="87">
        <v>46697</v>
      </c>
      <c r="G74" s="87">
        <v>45617</v>
      </c>
      <c r="H74" s="87">
        <v>44593</v>
      </c>
      <c r="I74" s="87">
        <v>43566</v>
      </c>
      <c r="J74" s="87">
        <v>42581</v>
      </c>
      <c r="K74" s="87">
        <v>41510</v>
      </c>
      <c r="L74" s="87">
        <v>466783</v>
      </c>
      <c r="M74" s="29">
        <f t="shared" si="5"/>
        <v>771117</v>
      </c>
      <c r="R74" s="85"/>
      <c r="U74" s="85"/>
    </row>
    <row r="75" spans="2:21" s="78" customFormat="1" ht="35.25" customHeight="1">
      <c r="B75" s="79" t="s">
        <v>18</v>
      </c>
      <c r="C75" s="79" t="s">
        <v>32</v>
      </c>
      <c r="D75" s="28" t="s">
        <v>27</v>
      </c>
      <c r="E75" s="87">
        <v>4793</v>
      </c>
      <c r="F75" s="87">
        <v>5050</v>
      </c>
      <c r="G75" s="87">
        <v>4939</v>
      </c>
      <c r="H75" s="87">
        <v>4796</v>
      </c>
      <c r="I75" s="87">
        <v>4652</v>
      </c>
      <c r="J75" s="87">
        <v>4511</v>
      </c>
      <c r="K75" s="87">
        <v>4365</v>
      </c>
      <c r="L75" s="87">
        <v>15149</v>
      </c>
      <c r="M75" s="29">
        <f t="shared" si="5"/>
        <v>48255</v>
      </c>
      <c r="R75" s="85"/>
      <c r="U75" s="85"/>
    </row>
    <row r="76" spans="2:21" s="78" customFormat="1" ht="24" customHeight="1">
      <c r="B76" s="79" t="s">
        <v>18</v>
      </c>
      <c r="C76" s="79" t="s">
        <v>33</v>
      </c>
      <c r="D76" s="28" t="s">
        <v>27</v>
      </c>
      <c r="E76" s="87">
        <v>4195</v>
      </c>
      <c r="F76" s="87">
        <v>4419</v>
      </c>
      <c r="G76" s="87">
        <v>4322</v>
      </c>
      <c r="H76" s="87">
        <v>4197</v>
      </c>
      <c r="I76" s="87">
        <v>4071</v>
      </c>
      <c r="J76" s="87">
        <v>4288</v>
      </c>
      <c r="K76" s="87">
        <v>3820</v>
      </c>
      <c r="L76" s="87">
        <v>13200</v>
      </c>
      <c r="M76" s="29">
        <f t="shared" si="5"/>
        <v>42512</v>
      </c>
      <c r="R76" s="85"/>
      <c r="U76" s="85"/>
    </row>
    <row r="77" spans="2:21" s="78" customFormat="1" ht="24" customHeight="1">
      <c r="B77" s="79" t="s">
        <v>18</v>
      </c>
      <c r="C77" s="79" t="s">
        <v>34</v>
      </c>
      <c r="D77" s="28" t="s">
        <v>35</v>
      </c>
      <c r="E77" s="87">
        <v>18755</v>
      </c>
      <c r="F77" s="87">
        <v>19850</v>
      </c>
      <c r="G77" s="87">
        <v>19450</v>
      </c>
      <c r="H77" s="87">
        <v>19076</v>
      </c>
      <c r="I77" s="87">
        <v>18700</v>
      </c>
      <c r="J77" s="87">
        <v>18344</v>
      </c>
      <c r="K77" s="87">
        <v>17948</v>
      </c>
      <c r="L77" s="87">
        <v>256178</v>
      </c>
      <c r="M77" s="29">
        <f t="shared" si="5"/>
        <v>388301</v>
      </c>
      <c r="R77" s="85"/>
      <c r="U77" s="85"/>
    </row>
    <row r="78" spans="2:21" s="78" customFormat="1" ht="35.25" customHeight="1">
      <c r="B78" s="79" t="s">
        <v>18</v>
      </c>
      <c r="C78" s="79" t="s">
        <v>36</v>
      </c>
      <c r="D78" s="28" t="s">
        <v>37</v>
      </c>
      <c r="E78" s="87">
        <v>6266</v>
      </c>
      <c r="F78" s="87">
        <v>6492</v>
      </c>
      <c r="G78" s="87">
        <v>6267</v>
      </c>
      <c r="H78" s="87">
        <v>6044</v>
      </c>
      <c r="I78" s="87">
        <v>2093</v>
      </c>
      <c r="J78" s="87">
        <v>0</v>
      </c>
      <c r="K78" s="87">
        <v>0</v>
      </c>
      <c r="L78" s="87">
        <v>0</v>
      </c>
      <c r="M78" s="29">
        <f t="shared" si="5"/>
        <v>27162</v>
      </c>
      <c r="R78" s="85"/>
      <c r="U78" s="85"/>
    </row>
    <row r="79" spans="2:21" s="78" customFormat="1" ht="24" customHeight="1">
      <c r="B79" s="79" t="s">
        <v>18</v>
      </c>
      <c r="C79" s="79" t="s">
        <v>38</v>
      </c>
      <c r="D79" s="28" t="s">
        <v>37</v>
      </c>
      <c r="E79" s="87">
        <v>3887</v>
      </c>
      <c r="F79" s="87">
        <v>4033</v>
      </c>
      <c r="G79" s="87">
        <v>3893</v>
      </c>
      <c r="H79" s="87">
        <v>3755</v>
      </c>
      <c r="I79" s="87">
        <v>1653</v>
      </c>
      <c r="J79" s="87">
        <v>0</v>
      </c>
      <c r="K79" s="87">
        <v>0</v>
      </c>
      <c r="L79" s="87">
        <v>0</v>
      </c>
      <c r="M79" s="29">
        <f t="shared" si="5"/>
        <v>17221</v>
      </c>
      <c r="R79" s="85"/>
      <c r="U79" s="85"/>
    </row>
    <row r="80" spans="2:21" s="78" customFormat="1" ht="24" customHeight="1">
      <c r="B80" s="79" t="s">
        <v>18</v>
      </c>
      <c r="C80" s="79" t="s">
        <v>34</v>
      </c>
      <c r="D80" s="28" t="s">
        <v>55</v>
      </c>
      <c r="E80" s="87">
        <v>9558</v>
      </c>
      <c r="F80" s="87">
        <v>9475</v>
      </c>
      <c r="G80" s="87">
        <v>9380</v>
      </c>
      <c r="H80" s="87">
        <v>9291</v>
      </c>
      <c r="I80" s="87">
        <v>9202</v>
      </c>
      <c r="J80" s="87">
        <v>9118</v>
      </c>
      <c r="K80" s="87">
        <v>9023</v>
      </c>
      <c r="L80" s="87">
        <v>163571</v>
      </c>
      <c r="M80" s="29">
        <f t="shared" si="5"/>
        <v>228618</v>
      </c>
      <c r="R80" s="85"/>
      <c r="U80" s="85"/>
    </row>
    <row r="81" spans="2:21" s="78" customFormat="1" ht="36" customHeight="1">
      <c r="B81" s="79" t="s">
        <v>18</v>
      </c>
      <c r="C81" s="79" t="s">
        <v>63</v>
      </c>
      <c r="D81" s="28" t="s">
        <v>64</v>
      </c>
      <c r="E81" s="87">
        <v>12920</v>
      </c>
      <c r="F81" s="87">
        <v>12920</v>
      </c>
      <c r="G81" s="87">
        <v>6460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29">
        <f t="shared" si="5"/>
        <v>32300</v>
      </c>
      <c r="R81" s="85"/>
      <c r="U81" s="85"/>
    </row>
    <row r="82" spans="2:35" s="78" customFormat="1" ht="38.25" customHeight="1">
      <c r="B82" s="79" t="s">
        <v>18</v>
      </c>
      <c r="C82" s="79" t="s">
        <v>65</v>
      </c>
      <c r="D82" s="28" t="s">
        <v>66</v>
      </c>
      <c r="E82" s="87">
        <v>32664</v>
      </c>
      <c r="F82" s="87">
        <v>32664</v>
      </c>
      <c r="G82" s="87">
        <v>32664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29">
        <f t="shared" si="5"/>
        <v>97992</v>
      </c>
      <c r="R82" s="85"/>
      <c r="U82" s="85"/>
      <c r="AI82" s="86"/>
    </row>
    <row r="83" spans="2:34" ht="15" customHeight="1">
      <c r="B83" s="67" t="s">
        <v>24</v>
      </c>
      <c r="C83" s="64" t="s">
        <v>0</v>
      </c>
      <c r="D83" s="64" t="s">
        <v>0</v>
      </c>
      <c r="E83" s="65">
        <f aca="true" t="shared" si="6" ref="E83:AH83">SUM(E72:E82)</f>
        <v>142806</v>
      </c>
      <c r="F83" s="65">
        <f t="shared" si="6"/>
        <v>152129</v>
      </c>
      <c r="G83" s="65">
        <f t="shared" si="6"/>
        <v>143240</v>
      </c>
      <c r="H83" s="65">
        <f t="shared" si="6"/>
        <v>101693</v>
      </c>
      <c r="I83" s="65">
        <f t="shared" si="6"/>
        <v>93570</v>
      </c>
      <c r="J83" s="65">
        <f t="shared" si="6"/>
        <v>88171</v>
      </c>
      <c r="K83" s="65">
        <f t="shared" si="6"/>
        <v>85683</v>
      </c>
      <c r="L83" s="65">
        <f t="shared" si="6"/>
        <v>937065</v>
      </c>
      <c r="M83" s="65">
        <f t="shared" si="6"/>
        <v>1744357</v>
      </c>
      <c r="N83" s="65">
        <f t="shared" si="6"/>
        <v>0</v>
      </c>
      <c r="O83" s="65">
        <f t="shared" si="6"/>
        <v>0</v>
      </c>
      <c r="P83" s="65">
        <f t="shared" si="6"/>
        <v>0</v>
      </c>
      <c r="Q83" s="65">
        <f t="shared" si="6"/>
        <v>0</v>
      </c>
      <c r="R83" s="65">
        <f t="shared" si="6"/>
        <v>0</v>
      </c>
      <c r="S83" s="65">
        <f t="shared" si="6"/>
        <v>0</v>
      </c>
      <c r="T83" s="65">
        <f t="shared" si="6"/>
        <v>0</v>
      </c>
      <c r="U83" s="65">
        <f t="shared" si="6"/>
        <v>0</v>
      </c>
      <c r="V83" s="65">
        <f t="shared" si="6"/>
        <v>0</v>
      </c>
      <c r="W83" s="65">
        <f t="shared" si="6"/>
        <v>0</v>
      </c>
      <c r="X83" s="65">
        <f t="shared" si="6"/>
        <v>0</v>
      </c>
      <c r="Y83" s="65">
        <f t="shared" si="6"/>
        <v>0</v>
      </c>
      <c r="Z83" s="65">
        <f t="shared" si="6"/>
        <v>0</v>
      </c>
      <c r="AA83" s="65">
        <f t="shared" si="6"/>
        <v>0</v>
      </c>
      <c r="AB83" s="65">
        <f t="shared" si="6"/>
        <v>0</v>
      </c>
      <c r="AC83" s="65">
        <f t="shared" si="6"/>
        <v>0</v>
      </c>
      <c r="AD83" s="65">
        <f t="shared" si="6"/>
        <v>0</v>
      </c>
      <c r="AE83" s="65">
        <f t="shared" si="6"/>
        <v>0</v>
      </c>
      <c r="AF83" s="65">
        <f t="shared" si="6"/>
        <v>0</v>
      </c>
      <c r="AG83" s="65">
        <f t="shared" si="6"/>
        <v>0</v>
      </c>
      <c r="AH83" s="65">
        <f t="shared" si="6"/>
        <v>0</v>
      </c>
    </row>
    <row r="84" spans="2:13" ht="15" customHeight="1">
      <c r="B84" s="41"/>
      <c r="C84" s="41"/>
      <c r="D84" s="41"/>
      <c r="E84" s="39"/>
      <c r="F84" s="39"/>
      <c r="G84" s="39"/>
      <c r="H84" s="39"/>
      <c r="I84" s="39"/>
      <c r="J84" s="39"/>
      <c r="K84" s="39"/>
      <c r="L84" s="39"/>
      <c r="M84" s="42"/>
    </row>
    <row r="85" spans="2:13" ht="30.75" customHeight="1">
      <c r="B85" s="43" t="s">
        <v>39</v>
      </c>
      <c r="C85" s="28" t="s">
        <v>0</v>
      </c>
      <c r="D85" s="28" t="s">
        <v>0</v>
      </c>
      <c r="E85" s="44"/>
      <c r="F85" s="44"/>
      <c r="G85" s="44"/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29">
        <f>E85+F85+G85+H85+I85+J85+K85+L85</f>
        <v>0</v>
      </c>
    </row>
    <row r="86" spans="2:13" ht="15" customHeight="1">
      <c r="B86" s="45"/>
      <c r="C86" s="45"/>
      <c r="D86" s="45"/>
      <c r="E86" s="39"/>
      <c r="F86" s="39"/>
      <c r="G86" s="39"/>
      <c r="H86" s="39"/>
      <c r="I86" s="39"/>
      <c r="J86" s="39"/>
      <c r="K86" s="39"/>
      <c r="L86" s="39"/>
      <c r="M86" s="46"/>
    </row>
    <row r="87" spans="2:34" ht="15" customHeight="1">
      <c r="B87" s="67" t="s">
        <v>40</v>
      </c>
      <c r="C87" s="68"/>
      <c r="D87" s="69"/>
      <c r="E87" s="65">
        <f aca="true" t="shared" si="7" ref="E87:AH87">E85+E83+E69</f>
        <v>3134188</v>
      </c>
      <c r="F87" s="65">
        <f t="shared" si="7"/>
        <v>3717278</v>
      </c>
      <c r="G87" s="65">
        <f t="shared" si="7"/>
        <v>3585551</v>
      </c>
      <c r="H87" s="65">
        <f t="shared" si="7"/>
        <v>3230985</v>
      </c>
      <c r="I87" s="65">
        <f t="shared" si="7"/>
        <v>2982088</v>
      </c>
      <c r="J87" s="65">
        <f t="shared" si="7"/>
        <v>2807996</v>
      </c>
      <c r="K87" s="65">
        <f t="shared" si="7"/>
        <v>2422402</v>
      </c>
      <c r="L87" s="65">
        <f t="shared" si="7"/>
        <v>20611834</v>
      </c>
      <c r="M87" s="65">
        <f t="shared" si="7"/>
        <v>42492322</v>
      </c>
      <c r="N87" s="65" t="e">
        <f t="shared" si="7"/>
        <v>#REF!</v>
      </c>
      <c r="O87" s="65" t="e">
        <f t="shared" si="7"/>
        <v>#REF!</v>
      </c>
      <c r="P87" s="65" t="e">
        <f t="shared" si="7"/>
        <v>#REF!</v>
      </c>
      <c r="Q87" s="65" t="e">
        <f t="shared" si="7"/>
        <v>#REF!</v>
      </c>
      <c r="R87" s="65" t="e">
        <f t="shared" si="7"/>
        <v>#REF!</v>
      </c>
      <c r="S87" s="65" t="e">
        <f t="shared" si="7"/>
        <v>#REF!</v>
      </c>
      <c r="T87" s="65" t="e">
        <f t="shared" si="7"/>
        <v>#REF!</v>
      </c>
      <c r="U87" s="65" t="e">
        <f t="shared" si="7"/>
        <v>#REF!</v>
      </c>
      <c r="V87" s="65" t="e">
        <f t="shared" si="7"/>
        <v>#REF!</v>
      </c>
      <c r="W87" s="65" t="e">
        <f t="shared" si="7"/>
        <v>#REF!</v>
      </c>
      <c r="X87" s="65" t="e">
        <f t="shared" si="7"/>
        <v>#REF!</v>
      </c>
      <c r="Y87" s="65" t="e">
        <f t="shared" si="7"/>
        <v>#REF!</v>
      </c>
      <c r="Z87" s="65" t="e">
        <f t="shared" si="7"/>
        <v>#REF!</v>
      </c>
      <c r="AA87" s="65" t="e">
        <f t="shared" si="7"/>
        <v>#REF!</v>
      </c>
      <c r="AB87" s="65" t="e">
        <f t="shared" si="7"/>
        <v>#REF!</v>
      </c>
      <c r="AC87" s="65" t="e">
        <f t="shared" si="7"/>
        <v>#REF!</v>
      </c>
      <c r="AD87" s="65" t="e">
        <f t="shared" si="7"/>
        <v>#REF!</v>
      </c>
      <c r="AE87" s="65" t="e">
        <f t="shared" si="7"/>
        <v>#REF!</v>
      </c>
      <c r="AF87" s="65" t="e">
        <f t="shared" si="7"/>
        <v>#REF!</v>
      </c>
      <c r="AG87" s="65" t="e">
        <f t="shared" si="7"/>
        <v>#REF!</v>
      </c>
      <c r="AH87" s="65" t="e">
        <f t="shared" si="7"/>
        <v>#REF!</v>
      </c>
    </row>
    <row r="88" spans="2:13" ht="15" customHeight="1">
      <c r="B88" s="47"/>
      <c r="C88" s="47"/>
      <c r="D88" s="47"/>
      <c r="E88" s="39"/>
      <c r="F88" s="39"/>
      <c r="G88" s="39"/>
      <c r="H88" s="39"/>
      <c r="I88" s="39"/>
      <c r="J88" s="39"/>
      <c r="K88" s="39"/>
      <c r="L88" s="39"/>
      <c r="M88" s="48"/>
    </row>
    <row r="89" spans="2:13" ht="18.75" customHeight="1">
      <c r="B89" s="101" t="s">
        <v>41</v>
      </c>
      <c r="C89" s="101"/>
      <c r="D89" s="101"/>
      <c r="E89" s="49">
        <f>E87/M91*100</f>
        <v>7.818254789323021</v>
      </c>
      <c r="F89" s="49">
        <f>F87/M91*100</f>
        <v>9.272777040415283</v>
      </c>
      <c r="G89" s="49">
        <f>G87/M91*100</f>
        <v>8.944183079672293</v>
      </c>
      <c r="H89" s="49">
        <f>H87/M91*100</f>
        <v>8.0597156107039</v>
      </c>
      <c r="I89" s="49">
        <f>I87/M91*100</f>
        <v>7.4388402317227635</v>
      </c>
      <c r="J89" s="49">
        <f>J87/M91*100</f>
        <v>7.0045664699755985</v>
      </c>
      <c r="K89" s="49">
        <f>K87/M91*100</f>
        <v>6.042699429059668</v>
      </c>
      <c r="L89" s="50" t="s">
        <v>0</v>
      </c>
      <c r="M89" s="50" t="s">
        <v>0</v>
      </c>
    </row>
    <row r="90" spans="2:13" ht="15" customHeight="1">
      <c r="B90" s="51"/>
      <c r="C90" s="52"/>
      <c r="D90" s="52"/>
      <c r="E90" s="53"/>
      <c r="F90" s="53"/>
      <c r="G90" s="53"/>
      <c r="H90" s="53"/>
      <c r="I90" s="53"/>
      <c r="J90" s="53"/>
      <c r="K90" s="53"/>
      <c r="L90" s="53"/>
      <c r="M90" s="54"/>
    </row>
    <row r="91" spans="2:13" ht="48" customHeight="1">
      <c r="B91" s="102" t="s">
        <v>42</v>
      </c>
      <c r="C91" s="103"/>
      <c r="D91" s="104"/>
      <c r="E91" s="55"/>
      <c r="F91" s="56"/>
      <c r="G91" s="56"/>
      <c r="H91" s="56"/>
      <c r="I91" s="56"/>
      <c r="J91" s="56"/>
      <c r="K91" s="56"/>
      <c r="L91" s="57"/>
      <c r="M91" s="89">
        <v>40088077</v>
      </c>
    </row>
    <row r="92" spans="2:21" ht="15.75">
      <c r="B92" s="58"/>
      <c r="C92" s="59"/>
      <c r="D92" s="59"/>
      <c r="E92" s="60"/>
      <c r="F92" s="60"/>
      <c r="G92" s="60"/>
      <c r="H92" s="60"/>
      <c r="I92" s="60"/>
      <c r="J92" s="60"/>
      <c r="K92" s="60"/>
      <c r="L92" s="60"/>
      <c r="M92" s="61"/>
      <c r="R92" s="4"/>
      <c r="U92" s="4"/>
    </row>
    <row r="93" spans="2:4" ht="15.75">
      <c r="B93" s="62"/>
      <c r="C93" s="63"/>
      <c r="D93" s="63"/>
    </row>
    <row r="94" spans="2:13" ht="15.75">
      <c r="B94" s="108" t="s">
        <v>141</v>
      </c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</row>
    <row r="95" spans="2:4" ht="15.75">
      <c r="B95" s="63"/>
      <c r="C95" s="63"/>
      <c r="D95" s="63"/>
    </row>
    <row r="96" spans="2:3" ht="42" customHeight="1">
      <c r="B96" s="105"/>
      <c r="C96" s="105"/>
    </row>
  </sheetData>
  <sheetProtection selectLockedCells="1" selectUnlockedCells="1"/>
  <mergeCells count="16">
    <mergeCell ref="B89:D89"/>
    <mergeCell ref="B91:D91"/>
    <mergeCell ref="B96:C96"/>
    <mergeCell ref="B9:B10"/>
    <mergeCell ref="C9:C10"/>
    <mergeCell ref="D9:D10"/>
    <mergeCell ref="B94:M94"/>
    <mergeCell ref="E9:M9"/>
    <mergeCell ref="J6:M6"/>
    <mergeCell ref="J7:M7"/>
    <mergeCell ref="B1:E2"/>
    <mergeCell ref="F1:M1"/>
    <mergeCell ref="F2:M2"/>
    <mergeCell ref="J4:M4"/>
    <mergeCell ref="J5:M5"/>
    <mergeCell ref="K3:M3"/>
  </mergeCells>
  <printOptions/>
  <pageMargins left="0.5905511811023623" right="0.1968503937007874" top="0.5905511811023623" bottom="0.3937007874015748" header="0.5118110236220472" footer="0.2755905511811024"/>
  <pageSetup firstPageNumber="1" useFirstPageNumber="1" fitToHeight="0" horizontalDpi="300" verticalDpi="300" orientation="landscape" paperSize="9" scale="75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Sanita Djadela</cp:lastModifiedBy>
  <cp:lastPrinted>2023-10-04T13:43:18Z</cp:lastPrinted>
  <dcterms:created xsi:type="dcterms:W3CDTF">2018-01-09T15:40:24Z</dcterms:created>
  <dcterms:modified xsi:type="dcterms:W3CDTF">2023-10-09T08:04:18Z</dcterms:modified>
  <cp:category/>
  <cp:version/>
  <cp:contentType/>
  <cp:contentStatus/>
</cp:coreProperties>
</file>